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<sst xmlns="http://schemas.openxmlformats.org/spreadsheetml/2006/main" count="1907" uniqueCount="391">
  <si>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</si>
  <si>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</si>
  <si>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</si>
  <si>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</si>
  <si>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</si>
  <si>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</si>
  <si>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</si>
  <si>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</si>
  <si>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</si>
  <si>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</si>
  <si>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</si>
  <si>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</si>
  <si>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</si>
  <si>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</si>
  <si>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</si>
  <si>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</si>
  <si>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</si>
  <si>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</si>
  <si>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</si>
  <si>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</si>
  <si>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</si>
  <si>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</si>
  <si>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</si>
  <si>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</si>
  <si>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</si>
  <si>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</si>
  <si>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</si>
  <si>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</si>
  <si>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</si>
  <si>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</si>
  <si>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</si>
  <si>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</si>
  <si>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</si>
  <si>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</si>
  <si>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</si>
  <si>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</si>
  <si>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</si>
  <si>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</si>
  <si>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</si>
  <si>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</si>
  <si>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</si>
  <si>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</si>
  <si>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</si>
  <si>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</si>
  <si>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</si>
  <si>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</si>
  <si>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</si>
  <si>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</si>
  <si>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</si>
  <si>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</si>
  <si>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</si>
  <si>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</si>
  <si>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</si>
  <si>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</si>
  <si>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</si>
  <si>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</si>
  <si>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</si>
  <si>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</si>
  <si>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</si>
  <si>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</si>
  <si>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</si>
  <si>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</si>
  <si>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</si>
  <si>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</si>
  <si>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</si>
  <si>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</si>
  <si>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</si>
  <si>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</si>
  <si>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</si>
  <si>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</si>
  <si>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</si>
  <si>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</si>
  <si>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</si>
  <si>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</si>
  <si>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</si>
  <si>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</si>
  <si>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</si>
  <si>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</si>
  <si>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</si>
  <si>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</si>
  <si>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</si>
  <si>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</si>
  <si>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</si>
  <si>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</si>
  <si>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</si>
  <si>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</si>
  <si>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</si>
  <si>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</si>
  <si>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</si>
  <si>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</si>
  <si>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</si>
  <si>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</si>
  <si>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</si>
  <si>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</si>
  <si>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</si>
  <si>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</si>
  <si>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</si>
  <si>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</si>
  <si>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</si>
  <si>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</si>
  <si>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</si>
  <si>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</si>
  <si>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</si>
  <si>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</si>
  <si>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</si>
  <si>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</si>
  <si>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</si>
  <si>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</si>
  <si>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</si>
  <si>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</si>
  <si>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</si>
  <si>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</si>
  <si>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</si>
  <si>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</si>
  <si>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</si>
  <si>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</si>
  <si>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</si>
  <si>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</si>
  <si>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</si>
  <si>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</si>
  <si>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</si>
  <si>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</si>
  <si>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</si>
  <si>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</si>
  <si>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</si>
  <si>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</si>
  <si>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</si>
  <si>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</si>
  <si>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</si>
  <si>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</si>
  <si>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</si>
  <si>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</si>
  <si>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</si>
  <si>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</si>
  <si>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</si>
  <si>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</si>
  <si>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</si>
  <si>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</si>
  <si>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</si>
  <si>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</si>
  <si>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</si>
  <si>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</si>
  <si>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</si>
  <si>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</si>
  <si>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</si>
  <si>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</si>
  <si>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</si>
  <si>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</si>
  <si>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</si>
  <si>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</si>
  <si>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</si>
  <si>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</si>
  <si>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</si>
  <si>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</si>
  <si>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</si>
  <si>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</si>
  <si>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</si>
  <si>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</si>
  <si>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</si>
  <si>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</si>
  <si>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</si>
  <si>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</si>
  <si>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</si>
  <si>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</si>
  <si>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</si>
  <si>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</si>
  <si>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</si>
  <si>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</si>
  <si>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</si>
  <si>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</si>
  <si>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</si>
  <si>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</si>
  <si>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</si>
  <si>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</si>
  <si>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</si>
  <si>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</si>
  <si>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</si>
  <si>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</si>
  <si>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</si>
  <si>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</si>
  <si>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</si>
  <si>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</si>
  <si>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</si>
  <si>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</si>
  <si>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</si>
  <si>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</si>
  <si>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</si>
  <si>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</si>
  <si>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</si>
  <si>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</si>
  <si>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</si>
  <si>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</si>
  <si>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</si>
  <si>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</si>
  <si>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</si>
  <si>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</si>
  <si>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</si>
  <si>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</si>
  <si>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</si>
  <si>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</si>
  <si>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</si>
  <si>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</si>
  <si>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</si>
  <si>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</si>
  <si>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</si>
  <si>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</si>
  <si>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</si>
  <si>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</si>
  <si>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</si>
  <si>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</si>
  <si>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</si>
  <si>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</si>
  <si>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</si>
  <si>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</si>
  <si>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</si>
  <si>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</si>
  <si>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</si>
  <si>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</si>
  <si>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</si>
  <si>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</si>
  <si>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</si>
  <si>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</si>
  <si>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</si>
  <si>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</si>
  <si>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</si>
  <si>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</si>
  <si>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</si>
  <si>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</si>
  <si>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</si>
  <si>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</si>
  <si>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</si>
  <si>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</si>
  <si>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</si>
  <si>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</si>
  <si>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</si>
  <si>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</si>
  <si>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</si>
  <si>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</si>
  <si>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</si>
  <si>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</si>
  <si>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</si>
  <si>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</si>
  <si>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</si>
  <si>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</si>
  <si>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</si>
  <si>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</si>
  <si>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</si>
  <si>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</si>
  <si>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</si>
  <si>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</si>
  <si>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</si>
  <si>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</si>
  <si>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</si>
  <si>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</si>
  <si>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</si>
  <si>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</si>
  <si>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</si>
  <si>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</si>
  <si>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</si>
  <si>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</si>
  <si>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</si>
  <si>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</si>
  <si>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</si>
  <si>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</si>
  <si>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</si>
  <si>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</si>
  <si>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</si>
  <si>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</si>
  <si>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</si>
  <si>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</si>
  <si>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</si>
  <si>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</si>
  <si>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</si>
  <si>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</si>
  <si>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</si>
  <si>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</si>
  <si>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</si>
  <si>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</si>
  <si>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</si>
  <si>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</si>
  <si>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</si>
  <si>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</si>
  <si>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</si>
  <si>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</si>
  <si>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</si>
  <si>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</si>
  <si>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</si>
  <si>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</si>
  <si>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</si>
  <si>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</si>
  <si>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</si>
  <si>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</si>
  <si>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</si>
  <si>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</si>
  <si>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</si>
  <si>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</si>
  <si>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</si>
  <si>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</si>
  <si>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</si>
  <si>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</si>
  <si>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</si>
  <si>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</si>
  <si>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</si>
  <si>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</si>
  <si>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</si>
  <si>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</si>
  <si>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</si>
  <si>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</si>
  <si>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</si>
  <si>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</si>
  <si>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</si>
  <si>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</si>
  <si>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</si>
  <si>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</si>
  <si>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</si>
  <si>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</si>
  <si>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</si>
  <si>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</si>
  <si>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</si>
  <si>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</si>
  <si>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</si>
  <si>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</si>
  <si>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</si>
  <si>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</si>
  <si>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</si>
  <si>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</si>
  <si>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</si>
  <si>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</si>
  <si>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</si>
  <si>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</si>
  <si>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</si>
  <si>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</si>
  <si>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</si>
  <si>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</si>
  <si>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</si>
  <si>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</si>
  <si>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</si>
  <si>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</si>
  <si>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</si>
  <si>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</si>
  <si>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</si>
  <si>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Приложение 6 к решению Думы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</si>
  <si>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</si>
  <si>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</si>
  <si>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</si>
  <si>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</si>
  <si>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</si>
  <si>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</si>
  <si>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</si>
  <si>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</si>
  <si>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</si>
  <si>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</si>
  <si>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</si>
  <si>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</si>
  <si>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</si>
  <si>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</si>
  <si>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</si>
  <si>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</si>
  <si>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</si>
  <si>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</si>
  <si>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</si>
  <si>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</si>
  <si>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</si>
  <si>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</si>
  <si>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</si>
  <si>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</si>
  <si>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</si>
  <si>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</si>
  <si>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</si>
  <si>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</si>
  <si>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</si>
  <si>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</si>
  <si>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</si>
  <si>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</si>
  <si>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</si>
  <si>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</si>
  <si>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</si>
  <si>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</si>
  <si>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</si>
  <si>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</si>
  <si>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</si>
  <si>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</si>
  <si>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</si>
  <si>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</si>
  <si>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</si>
  <si>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</si>
  <si>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</si>
  <si>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</si>
  <si>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</si>
  <si>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</si>
  <si>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№ 680 от 27.08.2015г.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</si>
</sst>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5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390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343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G16+G175+G181+G188+G229+G258+G278+G308+G329+G339+G352+G358</f>
        <v>149188.68600000002</v>
      </c>
      <c r="H15" s="28" t="e">
        <f aca="true" t="shared" si="0" ref="H15:X15">H16+H172+H176+H182+H222+H260+H280+H310+H324+H337+H348+H353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75294.732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3259.154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35.212707960409354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3259.154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3259.154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1895.3899999999999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151.7110568273548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61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61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7.1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345</v>
      </c>
      <c r="B42" s="21">
        <v>951</v>
      </c>
      <c r="C42" s="6" t="s">
        <v>18</v>
      </c>
      <c r="D42" s="6" t="s">
        <v>153</v>
      </c>
      <c r="E42" s="6" t="s">
        <v>344</v>
      </c>
      <c r="F42" s="6"/>
      <c r="G42" s="160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344</v>
      </c>
      <c r="F43" s="95"/>
      <c r="G43" s="161">
        <v>192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1.324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346</v>
      </c>
      <c r="F45" s="6"/>
      <c r="G45" s="160">
        <v>1.324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6159.42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2.2891765783141915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6159.42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6159.42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90.9248378905806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6159.42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90.9248378905806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6035.58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92.79046338545757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6035.48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92.79200080192463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98.82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25.020000000000003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5.9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19.12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4629.63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4629.63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61.23175588545953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4629.63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61.23175588545953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4629.63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61.23175588545953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4629.63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61.23175588545953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4628.03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1.6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1000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1000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1000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367</v>
      </c>
      <c r="B79" s="21">
        <v>951</v>
      </c>
      <c r="C79" s="6" t="s">
        <v>320</v>
      </c>
      <c r="D79" s="6" t="s">
        <v>321</v>
      </c>
      <c r="E79" s="6" t="s">
        <v>369</v>
      </c>
      <c r="F79" s="6"/>
      <c r="G79" s="7">
        <f>G80</f>
        <v>1000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368</v>
      </c>
      <c r="B80" s="94">
        <v>951</v>
      </c>
      <c r="C80" s="95" t="s">
        <v>320</v>
      </c>
      <c r="D80" s="95" t="s">
        <v>321</v>
      </c>
      <c r="E80" s="95" t="s">
        <v>370</v>
      </c>
      <c r="F80" s="95"/>
      <c r="G80" s="100">
        <v>1000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58310.547999999995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57944.38799999999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1.6395030352205984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57944.38799999999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1.6395030352205984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1183.833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1173.333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244.617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3899.594100164748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244.617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3899.594100164748</v>
      </c>
    </row>
    <row r="95" spans="1:25" ht="63.75" outlineLevel="4" thickBot="1">
      <c r="A95" s="96" t="s">
        <v>371</v>
      </c>
      <c r="B95" s="92">
        <v>951</v>
      </c>
      <c r="C95" s="93" t="s">
        <v>70</v>
      </c>
      <c r="D95" s="93" t="s">
        <v>372</v>
      </c>
      <c r="E95" s="93" t="s">
        <v>5</v>
      </c>
      <c r="F95" s="93"/>
      <c r="G95" s="147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372</v>
      </c>
      <c r="E96" s="6" t="s">
        <v>101</v>
      </c>
      <c r="F96" s="6"/>
      <c r="G96" s="151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373</v>
      </c>
      <c r="E97" s="95" t="s">
        <v>103</v>
      </c>
      <c r="F97" s="95"/>
      <c r="G97" s="146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16018.055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59.55198742918538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15864.025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15862.025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154.03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154.03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180.4180484321236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f>G111</f>
        <v>356.706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346</v>
      </c>
      <c r="F111" s="6"/>
      <c r="G111" s="151">
        <v>356.706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299.40155197838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4286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4282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4282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4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4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384</v>
      </c>
      <c r="B117" s="92">
        <v>951</v>
      </c>
      <c r="C117" s="93" t="s">
        <v>70</v>
      </c>
      <c r="D117" s="93" t="s">
        <v>385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385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385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376</v>
      </c>
      <c r="B120" s="92">
        <v>951</v>
      </c>
      <c r="C120" s="93" t="s">
        <v>70</v>
      </c>
      <c r="D120" s="93" t="s">
        <v>377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377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377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23766.01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4.493742533980252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14211.79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114.2748484181092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14201.79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114.35531352033792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10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>
        <f>X126/G126*100</f>
        <v>162405.0148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9341.42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9341.42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212.8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169.6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374</v>
      </c>
      <c r="B133" s="92">
        <v>951</v>
      </c>
      <c r="C133" s="93" t="s">
        <v>70</v>
      </c>
      <c r="D133" s="93" t="s">
        <v>375</v>
      </c>
      <c r="E133" s="93" t="s">
        <v>5</v>
      </c>
      <c r="F133" s="93"/>
      <c r="G133" s="147">
        <f>G134</f>
        <v>350.614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375</v>
      </c>
      <c r="E134" s="6" t="s">
        <v>128</v>
      </c>
      <c r="F134" s="6"/>
      <c r="G134" s="151">
        <f>G135</f>
        <v>350.614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375</v>
      </c>
      <c r="E135" s="95" t="s">
        <v>92</v>
      </c>
      <c r="F135" s="95"/>
      <c r="G135" s="146">
        <v>350.614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848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846.8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1.2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155.4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155.4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456.9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456.5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72.78159912376779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0.4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>
        <f>X146/G146*100</f>
        <v>83061.99999999999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81.1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81.1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619.4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619.4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53.30577978689054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32.6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1012.8098159509202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32.6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366.15999999999997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348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158.5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138.5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138.5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138.5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349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350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100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100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1027.32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100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1027.32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100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1027.32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50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50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50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>
        <f>X183/G183*100</f>
        <v>0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50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>
        <f>X184/G184*100</f>
        <v>0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>
        <f>X185/G185*100</f>
        <v>0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5">
        <f>G195+G212+G189</f>
        <v>13165.109999999999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351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2892.92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2892.92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3.811616290806521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2892.92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3.811616290806521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3091.2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3091.2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3091.2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352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1064.15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10.361979984024808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593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593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445.1723288364249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593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445.1723288364249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593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G219+G225</f>
        <v>471.15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353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G220+G223+G224</f>
        <v>100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H225+H254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313</v>
      </c>
      <c r="B224" s="21">
        <v>951</v>
      </c>
      <c r="C224" s="6" t="s">
        <v>12</v>
      </c>
      <c r="D224" s="6" t="s">
        <v>314</v>
      </c>
      <c r="E224" s="6" t="s">
        <v>125</v>
      </c>
      <c r="F224" s="6"/>
      <c r="G224" s="151">
        <v>0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5.25" customHeight="1" outlineLevel="3" thickBot="1">
      <c r="A225" s="96" t="s">
        <v>352</v>
      </c>
      <c r="B225" s="92">
        <v>951</v>
      </c>
      <c r="C225" s="93" t="s">
        <v>12</v>
      </c>
      <c r="D225" s="93" t="s">
        <v>193</v>
      </c>
      <c r="E225" s="93" t="s">
        <v>5</v>
      </c>
      <c r="F225" s="93"/>
      <c r="G225" s="16">
        <f>G226</f>
        <v>371.15</v>
      </c>
      <c r="H225" s="32">
        <f aca="true" t="shared" si="37" ref="H225:X225">H226</f>
        <v>0</v>
      </c>
      <c r="I225" s="32">
        <f t="shared" si="37"/>
        <v>0</v>
      </c>
      <c r="J225" s="32">
        <f t="shared" si="37"/>
        <v>0</v>
      </c>
      <c r="K225" s="32">
        <f t="shared" si="37"/>
        <v>0</v>
      </c>
      <c r="L225" s="32">
        <f t="shared" si="37"/>
        <v>0</v>
      </c>
      <c r="M225" s="32">
        <f t="shared" si="37"/>
        <v>0</v>
      </c>
      <c r="N225" s="32">
        <f t="shared" si="37"/>
        <v>0</v>
      </c>
      <c r="O225" s="32">
        <f t="shared" si="37"/>
        <v>0</v>
      </c>
      <c r="P225" s="32">
        <f t="shared" si="37"/>
        <v>0</v>
      </c>
      <c r="Q225" s="32">
        <f t="shared" si="37"/>
        <v>0</v>
      </c>
      <c r="R225" s="32">
        <f t="shared" si="37"/>
        <v>0</v>
      </c>
      <c r="S225" s="32">
        <f t="shared" si="37"/>
        <v>0</v>
      </c>
      <c r="T225" s="32">
        <f t="shared" si="37"/>
        <v>0</v>
      </c>
      <c r="U225" s="32">
        <f t="shared" si="37"/>
        <v>0</v>
      </c>
      <c r="V225" s="32">
        <f t="shared" si="37"/>
        <v>0</v>
      </c>
      <c r="W225" s="32">
        <f t="shared" si="37"/>
        <v>0</v>
      </c>
      <c r="X225" s="67">
        <f t="shared" si="37"/>
        <v>468.4002</v>
      </c>
      <c r="Y225" s="59">
        <f>X225/G225*100</f>
        <v>126.20239795231039</v>
      </c>
    </row>
    <row r="226" spans="1:25" ht="48" outlineLevel="5" thickBot="1">
      <c r="A226" s="5" t="s">
        <v>194</v>
      </c>
      <c r="B226" s="21">
        <v>951</v>
      </c>
      <c r="C226" s="6" t="s">
        <v>12</v>
      </c>
      <c r="D226" s="6" t="s">
        <v>195</v>
      </c>
      <c r="E226" s="6" t="s">
        <v>5</v>
      </c>
      <c r="F226" s="6"/>
      <c r="G226" s="7">
        <f>G227</f>
        <v>371.15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468.4002</v>
      </c>
      <c r="Y226" s="59">
        <f>X226/G226*100</f>
        <v>126.20239795231039</v>
      </c>
    </row>
    <row r="227" spans="1:25" ht="32.25" outlineLevel="5" thickBot="1">
      <c r="A227" s="90" t="s">
        <v>107</v>
      </c>
      <c r="B227" s="94">
        <v>951</v>
      </c>
      <c r="C227" s="95" t="s">
        <v>12</v>
      </c>
      <c r="D227" s="95" t="s">
        <v>195</v>
      </c>
      <c r="E227" s="95" t="s">
        <v>101</v>
      </c>
      <c r="F227" s="95"/>
      <c r="G227" s="100">
        <f>G228</f>
        <v>371.15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90" t="s">
        <v>109</v>
      </c>
      <c r="B228" s="94">
        <v>951</v>
      </c>
      <c r="C228" s="95" t="s">
        <v>12</v>
      </c>
      <c r="D228" s="95" t="s">
        <v>195</v>
      </c>
      <c r="E228" s="95" t="s">
        <v>103</v>
      </c>
      <c r="F228" s="95"/>
      <c r="G228" s="100">
        <v>371.15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16.5" outlineLevel="5" thickBot="1">
      <c r="A229" s="110" t="s">
        <v>59</v>
      </c>
      <c r="B229" s="18">
        <v>951</v>
      </c>
      <c r="C229" s="39" t="s">
        <v>51</v>
      </c>
      <c r="D229" s="39" t="s">
        <v>6</v>
      </c>
      <c r="E229" s="39" t="s">
        <v>5</v>
      </c>
      <c r="F229" s="39"/>
      <c r="G229" s="164">
        <f>G242+G230+G236</f>
        <v>5074.192999999999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80" t="s">
        <v>331</v>
      </c>
      <c r="B230" s="19">
        <v>951</v>
      </c>
      <c r="C230" s="9" t="s">
        <v>333</v>
      </c>
      <c r="D230" s="9" t="s">
        <v>6</v>
      </c>
      <c r="E230" s="9" t="s">
        <v>5</v>
      </c>
      <c r="F230" s="9"/>
      <c r="G230" s="145">
        <f>G231</f>
        <v>1448.156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114" t="s">
        <v>144</v>
      </c>
      <c r="B231" s="19">
        <v>951</v>
      </c>
      <c r="C231" s="9" t="s">
        <v>333</v>
      </c>
      <c r="D231" s="9" t="s">
        <v>145</v>
      </c>
      <c r="E231" s="9" t="s">
        <v>5</v>
      </c>
      <c r="F231" s="9"/>
      <c r="G231" s="145">
        <f>G232</f>
        <v>1448.156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146</v>
      </c>
      <c r="B232" s="19">
        <v>951</v>
      </c>
      <c r="C232" s="9" t="s">
        <v>333</v>
      </c>
      <c r="D232" s="9" t="s">
        <v>147</v>
      </c>
      <c r="E232" s="9" t="s">
        <v>5</v>
      </c>
      <c r="F232" s="9"/>
      <c r="G232" s="145">
        <f>G233</f>
        <v>1448.156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52" t="s">
        <v>332</v>
      </c>
      <c r="B233" s="92">
        <v>951</v>
      </c>
      <c r="C233" s="93" t="s">
        <v>333</v>
      </c>
      <c r="D233" s="93" t="s">
        <v>334</v>
      </c>
      <c r="E233" s="93" t="s">
        <v>5</v>
      </c>
      <c r="F233" s="93"/>
      <c r="G233" s="147">
        <f>G234</f>
        <v>1448.156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107</v>
      </c>
      <c r="B234" s="21">
        <v>951</v>
      </c>
      <c r="C234" s="6" t="s">
        <v>333</v>
      </c>
      <c r="D234" s="6" t="s">
        <v>334</v>
      </c>
      <c r="E234" s="6" t="s">
        <v>101</v>
      </c>
      <c r="F234" s="6"/>
      <c r="G234" s="151">
        <f>G235</f>
        <v>1448.156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0" t="s">
        <v>109</v>
      </c>
      <c r="B235" s="94">
        <v>951</v>
      </c>
      <c r="C235" s="95" t="s">
        <v>333</v>
      </c>
      <c r="D235" s="95" t="s">
        <v>334</v>
      </c>
      <c r="E235" s="95" t="s">
        <v>103</v>
      </c>
      <c r="F235" s="95"/>
      <c r="G235" s="146">
        <v>1448.156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80" t="s">
        <v>378</v>
      </c>
      <c r="B236" s="19">
        <v>951</v>
      </c>
      <c r="C236" s="9" t="s">
        <v>380</v>
      </c>
      <c r="D236" s="9" t="s">
        <v>6</v>
      </c>
      <c r="E236" s="9" t="s">
        <v>5</v>
      </c>
      <c r="F236" s="95"/>
      <c r="G236" s="145">
        <f>G237</f>
        <v>1730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13" t="s">
        <v>196</v>
      </c>
      <c r="B237" s="19">
        <v>951</v>
      </c>
      <c r="C237" s="9" t="s">
        <v>380</v>
      </c>
      <c r="D237" s="9" t="s">
        <v>6</v>
      </c>
      <c r="E237" s="9" t="s">
        <v>5</v>
      </c>
      <c r="F237" s="95"/>
      <c r="G237" s="145">
        <f>G238</f>
        <v>1730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96" t="s">
        <v>354</v>
      </c>
      <c r="B238" s="92">
        <v>951</v>
      </c>
      <c r="C238" s="93" t="s">
        <v>380</v>
      </c>
      <c r="D238" s="93" t="s">
        <v>327</v>
      </c>
      <c r="E238" s="93" t="s">
        <v>5</v>
      </c>
      <c r="F238" s="93"/>
      <c r="G238" s="147">
        <f>G239</f>
        <v>1730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48" outlineLevel="5" thickBot="1">
      <c r="A239" s="5" t="s">
        <v>379</v>
      </c>
      <c r="B239" s="21">
        <v>951</v>
      </c>
      <c r="C239" s="6" t="s">
        <v>380</v>
      </c>
      <c r="D239" s="6" t="s">
        <v>381</v>
      </c>
      <c r="E239" s="6" t="s">
        <v>5</v>
      </c>
      <c r="F239" s="6"/>
      <c r="G239" s="151">
        <f>G240</f>
        <v>1730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90" t="s">
        <v>107</v>
      </c>
      <c r="B240" s="94">
        <v>951</v>
      </c>
      <c r="C240" s="95" t="s">
        <v>380</v>
      </c>
      <c r="D240" s="95" t="s">
        <v>381</v>
      </c>
      <c r="E240" s="95" t="s">
        <v>101</v>
      </c>
      <c r="F240" s="95"/>
      <c r="G240" s="146">
        <f>G241</f>
        <v>1730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109</v>
      </c>
      <c r="B241" s="94">
        <v>951</v>
      </c>
      <c r="C241" s="95" t="s">
        <v>380</v>
      </c>
      <c r="D241" s="95" t="s">
        <v>381</v>
      </c>
      <c r="E241" s="95" t="s">
        <v>103</v>
      </c>
      <c r="F241" s="95"/>
      <c r="G241" s="146">
        <v>1730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" t="s">
        <v>34</v>
      </c>
      <c r="B242" s="19">
        <v>951</v>
      </c>
      <c r="C242" s="9" t="s">
        <v>13</v>
      </c>
      <c r="D242" s="9" t="s">
        <v>6</v>
      </c>
      <c r="E242" s="9" t="s">
        <v>5</v>
      </c>
      <c r="F242" s="9"/>
      <c r="G242" s="145">
        <f>G253+G243</f>
        <v>1896.0369999999998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114" t="s">
        <v>144</v>
      </c>
      <c r="B243" s="19">
        <v>951</v>
      </c>
      <c r="C243" s="9" t="s">
        <v>13</v>
      </c>
      <c r="D243" s="9" t="s">
        <v>145</v>
      </c>
      <c r="E243" s="9" t="s">
        <v>5</v>
      </c>
      <c r="F243" s="9"/>
      <c r="G243" s="10">
        <f>G244</f>
        <v>50.36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146</v>
      </c>
      <c r="B244" s="19">
        <v>951</v>
      </c>
      <c r="C244" s="9" t="s">
        <v>13</v>
      </c>
      <c r="D244" s="9" t="s">
        <v>147</v>
      </c>
      <c r="E244" s="9" t="s">
        <v>5</v>
      </c>
      <c r="F244" s="9"/>
      <c r="G244" s="10">
        <f>G245+G250</f>
        <v>50.36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116" t="s">
        <v>289</v>
      </c>
      <c r="B245" s="92">
        <v>951</v>
      </c>
      <c r="C245" s="93" t="s">
        <v>13</v>
      </c>
      <c r="D245" s="93" t="s">
        <v>288</v>
      </c>
      <c r="E245" s="93" t="s">
        <v>5</v>
      </c>
      <c r="F245" s="93"/>
      <c r="G245" s="16">
        <f>G246+G248</f>
        <v>0.36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6.5" outlineLevel="5" thickBot="1">
      <c r="A246" s="5" t="s">
        <v>99</v>
      </c>
      <c r="B246" s="21">
        <v>951</v>
      </c>
      <c r="C246" s="6" t="s">
        <v>13</v>
      </c>
      <c r="D246" s="6" t="s">
        <v>288</v>
      </c>
      <c r="E246" s="6" t="s">
        <v>95</v>
      </c>
      <c r="F246" s="6"/>
      <c r="G246" s="7">
        <f>G247</f>
        <v>0.3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90" t="s">
        <v>99</v>
      </c>
      <c r="B247" s="94">
        <v>951</v>
      </c>
      <c r="C247" s="95" t="s">
        <v>13</v>
      </c>
      <c r="D247" s="95" t="s">
        <v>288</v>
      </c>
      <c r="E247" s="95" t="s">
        <v>96</v>
      </c>
      <c r="F247" s="95"/>
      <c r="G247" s="100">
        <v>0.3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107</v>
      </c>
      <c r="B248" s="21">
        <v>951</v>
      </c>
      <c r="C248" s="6" t="s">
        <v>13</v>
      </c>
      <c r="D248" s="6" t="s">
        <v>288</v>
      </c>
      <c r="E248" s="6" t="s">
        <v>101</v>
      </c>
      <c r="F248" s="6"/>
      <c r="G248" s="7">
        <f>G249</f>
        <v>0.06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90" t="s">
        <v>109</v>
      </c>
      <c r="B249" s="94">
        <v>951</v>
      </c>
      <c r="C249" s="95" t="s">
        <v>13</v>
      </c>
      <c r="D249" s="95" t="s">
        <v>288</v>
      </c>
      <c r="E249" s="95" t="s">
        <v>103</v>
      </c>
      <c r="F249" s="95"/>
      <c r="G249" s="100">
        <v>0.06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6" t="s">
        <v>335</v>
      </c>
      <c r="B250" s="92">
        <v>951</v>
      </c>
      <c r="C250" s="93" t="s">
        <v>13</v>
      </c>
      <c r="D250" s="93" t="s">
        <v>336</v>
      </c>
      <c r="E250" s="93" t="s">
        <v>5</v>
      </c>
      <c r="F250" s="93"/>
      <c r="G250" s="16">
        <f>G251</f>
        <v>50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107</v>
      </c>
      <c r="B251" s="21">
        <v>951</v>
      </c>
      <c r="C251" s="6" t="s">
        <v>13</v>
      </c>
      <c r="D251" s="6" t="s">
        <v>336</v>
      </c>
      <c r="E251" s="6" t="s">
        <v>101</v>
      </c>
      <c r="F251" s="6"/>
      <c r="G251" s="7">
        <f>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90" t="s">
        <v>109</v>
      </c>
      <c r="B252" s="94">
        <v>951</v>
      </c>
      <c r="C252" s="95" t="s">
        <v>13</v>
      </c>
      <c r="D252" s="95" t="s">
        <v>336</v>
      </c>
      <c r="E252" s="95" t="s">
        <v>103</v>
      </c>
      <c r="F252" s="95"/>
      <c r="G252" s="100"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196</v>
      </c>
      <c r="B253" s="19">
        <v>951</v>
      </c>
      <c r="C253" s="11" t="s">
        <v>13</v>
      </c>
      <c r="D253" s="11" t="s">
        <v>6</v>
      </c>
      <c r="E253" s="11" t="s">
        <v>5</v>
      </c>
      <c r="F253" s="11"/>
      <c r="G253" s="148">
        <f>G254</f>
        <v>1845.677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4" thickBot="1">
      <c r="A254" s="8" t="s">
        <v>354</v>
      </c>
      <c r="B254" s="19">
        <v>951</v>
      </c>
      <c r="C254" s="9" t="s">
        <v>13</v>
      </c>
      <c r="D254" s="9" t="s">
        <v>327</v>
      </c>
      <c r="E254" s="9" t="s">
        <v>5</v>
      </c>
      <c r="F254" s="9"/>
      <c r="G254" s="145">
        <f>G255</f>
        <v>1845.677</v>
      </c>
      <c r="H254" s="32">
        <f aca="true" t="shared" si="38" ref="H254:X254">H255+H257</f>
        <v>0</v>
      </c>
      <c r="I254" s="32">
        <f t="shared" si="38"/>
        <v>0</v>
      </c>
      <c r="J254" s="32">
        <f t="shared" si="38"/>
        <v>0</v>
      </c>
      <c r="K254" s="32">
        <f t="shared" si="38"/>
        <v>0</v>
      </c>
      <c r="L254" s="32">
        <f t="shared" si="38"/>
        <v>0</v>
      </c>
      <c r="M254" s="32">
        <f t="shared" si="38"/>
        <v>0</v>
      </c>
      <c r="N254" s="32">
        <f t="shared" si="38"/>
        <v>0</v>
      </c>
      <c r="O254" s="32">
        <f t="shared" si="38"/>
        <v>0</v>
      </c>
      <c r="P254" s="32">
        <f t="shared" si="38"/>
        <v>0</v>
      </c>
      <c r="Q254" s="32">
        <f t="shared" si="38"/>
        <v>0</v>
      </c>
      <c r="R254" s="32">
        <f t="shared" si="38"/>
        <v>0</v>
      </c>
      <c r="S254" s="32">
        <f t="shared" si="38"/>
        <v>0</v>
      </c>
      <c r="T254" s="32">
        <f t="shared" si="38"/>
        <v>0</v>
      </c>
      <c r="U254" s="32">
        <f t="shared" si="38"/>
        <v>0</v>
      </c>
      <c r="V254" s="32">
        <f t="shared" si="38"/>
        <v>0</v>
      </c>
      <c r="W254" s="32">
        <f t="shared" si="38"/>
        <v>0</v>
      </c>
      <c r="X254" s="32">
        <f t="shared" si="38"/>
        <v>5000</v>
      </c>
      <c r="Y254" s="59">
        <f>X254/G254*100</f>
        <v>270.9033053995905</v>
      </c>
    </row>
    <row r="255" spans="1:25" ht="54.75" customHeight="1" outlineLevel="5" thickBot="1">
      <c r="A255" s="96" t="s">
        <v>326</v>
      </c>
      <c r="B255" s="92">
        <v>951</v>
      </c>
      <c r="C255" s="93" t="s">
        <v>13</v>
      </c>
      <c r="D255" s="93" t="s">
        <v>328</v>
      </c>
      <c r="E255" s="93" t="s">
        <v>5</v>
      </c>
      <c r="F255" s="93"/>
      <c r="G255" s="147">
        <f>G256</f>
        <v>1845.677</v>
      </c>
      <c r="H255" s="2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4"/>
      <c r="X255" s="65">
        <v>0</v>
      </c>
      <c r="Y255" s="59">
        <f>X255/G255*100</f>
        <v>0</v>
      </c>
    </row>
    <row r="256" spans="1:25" ht="36" customHeight="1" outlineLevel="5" thickBot="1">
      <c r="A256" s="5" t="s">
        <v>107</v>
      </c>
      <c r="B256" s="21">
        <v>951</v>
      </c>
      <c r="C256" s="6" t="s">
        <v>13</v>
      </c>
      <c r="D256" s="6" t="s">
        <v>328</v>
      </c>
      <c r="E256" s="6" t="s">
        <v>101</v>
      </c>
      <c r="F256" s="6"/>
      <c r="G256" s="151">
        <f>G257</f>
        <v>1845.677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/>
      <c r="Y256" s="59"/>
    </row>
    <row r="257" spans="1:25" ht="32.25" outlineLevel="5" thickBot="1">
      <c r="A257" s="90" t="s">
        <v>109</v>
      </c>
      <c r="B257" s="94">
        <v>951</v>
      </c>
      <c r="C257" s="95" t="s">
        <v>13</v>
      </c>
      <c r="D257" s="95" t="s">
        <v>328</v>
      </c>
      <c r="E257" s="95" t="s">
        <v>103</v>
      </c>
      <c r="F257" s="95"/>
      <c r="G257" s="146">
        <v>1845.677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>
        <v>5000</v>
      </c>
      <c r="Y257" s="59">
        <f>X257/G257*100</f>
        <v>270.9033053995905</v>
      </c>
    </row>
    <row r="258" spans="1:25" ht="19.5" outlineLevel="5" thickBot="1">
      <c r="A258" s="110" t="s">
        <v>50</v>
      </c>
      <c r="B258" s="18">
        <v>951</v>
      </c>
      <c r="C258" s="14" t="s">
        <v>49</v>
      </c>
      <c r="D258" s="14" t="s">
        <v>6</v>
      </c>
      <c r="E258" s="14" t="s">
        <v>5</v>
      </c>
      <c r="F258" s="14"/>
      <c r="G258" s="144">
        <f>G259+G264+G269</f>
        <v>11271.811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126" t="s">
        <v>40</v>
      </c>
      <c r="B259" s="18">
        <v>951</v>
      </c>
      <c r="C259" s="39" t="s">
        <v>20</v>
      </c>
      <c r="D259" s="39" t="s">
        <v>6</v>
      </c>
      <c r="E259" s="39" t="s">
        <v>5</v>
      </c>
      <c r="F259" s="39"/>
      <c r="G259" s="164">
        <f>G260</f>
        <v>9789.894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6" thickBot="1">
      <c r="A260" s="80" t="s">
        <v>307</v>
      </c>
      <c r="B260" s="19">
        <v>951</v>
      </c>
      <c r="C260" s="9" t="s">
        <v>20</v>
      </c>
      <c r="D260" s="9" t="s">
        <v>197</v>
      </c>
      <c r="E260" s="9" t="s">
        <v>5</v>
      </c>
      <c r="F260" s="9"/>
      <c r="G260" s="145">
        <f>G261</f>
        <v>9789.894</v>
      </c>
      <c r="H260" s="29">
        <f aca="true" t="shared" si="39" ref="H260:X260">H267+H272</f>
        <v>0</v>
      </c>
      <c r="I260" s="29">
        <f t="shared" si="39"/>
        <v>0</v>
      </c>
      <c r="J260" s="29">
        <f t="shared" si="39"/>
        <v>0</v>
      </c>
      <c r="K260" s="29">
        <f t="shared" si="39"/>
        <v>0</v>
      </c>
      <c r="L260" s="29">
        <f t="shared" si="39"/>
        <v>0</v>
      </c>
      <c r="M260" s="29">
        <f t="shared" si="39"/>
        <v>0</v>
      </c>
      <c r="N260" s="29">
        <f t="shared" si="39"/>
        <v>0</v>
      </c>
      <c r="O260" s="29">
        <f t="shared" si="39"/>
        <v>0</v>
      </c>
      <c r="P260" s="29">
        <f t="shared" si="39"/>
        <v>0</v>
      </c>
      <c r="Q260" s="29">
        <f t="shared" si="39"/>
        <v>0</v>
      </c>
      <c r="R260" s="29">
        <f t="shared" si="39"/>
        <v>0</v>
      </c>
      <c r="S260" s="29">
        <f t="shared" si="39"/>
        <v>0</v>
      </c>
      <c r="T260" s="29">
        <f t="shared" si="39"/>
        <v>0</v>
      </c>
      <c r="U260" s="29">
        <f t="shared" si="39"/>
        <v>0</v>
      </c>
      <c r="V260" s="29">
        <f t="shared" si="39"/>
        <v>0</v>
      </c>
      <c r="W260" s="29">
        <f t="shared" si="39"/>
        <v>0</v>
      </c>
      <c r="X260" s="73">
        <f t="shared" si="39"/>
        <v>1409.01825</v>
      </c>
      <c r="Y260" s="59">
        <f>X260/G260*100</f>
        <v>14.392579225066177</v>
      </c>
    </row>
    <row r="261" spans="1:25" ht="32.25" outlineLevel="6" thickBot="1">
      <c r="A261" s="127" t="s">
        <v>198</v>
      </c>
      <c r="B261" s="134">
        <v>951</v>
      </c>
      <c r="C261" s="93" t="s">
        <v>20</v>
      </c>
      <c r="D261" s="93" t="s">
        <v>199</v>
      </c>
      <c r="E261" s="93" t="s">
        <v>5</v>
      </c>
      <c r="F261" s="97"/>
      <c r="G261" s="147">
        <f>G262</f>
        <v>9789.894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</row>
    <row r="262" spans="1:25" ht="19.5" outlineLevel="6" thickBot="1">
      <c r="A262" s="5" t="s">
        <v>129</v>
      </c>
      <c r="B262" s="21">
        <v>951</v>
      </c>
      <c r="C262" s="6" t="s">
        <v>20</v>
      </c>
      <c r="D262" s="6" t="s">
        <v>199</v>
      </c>
      <c r="E262" s="6" t="s">
        <v>5</v>
      </c>
      <c r="F262" s="78"/>
      <c r="G262" s="151">
        <f>G263</f>
        <v>9789.894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3"/>
      <c r="Y262" s="59"/>
    </row>
    <row r="263" spans="1:25" ht="48" outlineLevel="6" thickBot="1">
      <c r="A263" s="98" t="s">
        <v>308</v>
      </c>
      <c r="B263" s="136">
        <v>951</v>
      </c>
      <c r="C263" s="95" t="s">
        <v>20</v>
      </c>
      <c r="D263" s="95" t="s">
        <v>199</v>
      </c>
      <c r="E263" s="95" t="s">
        <v>92</v>
      </c>
      <c r="F263" s="99"/>
      <c r="G263" s="146">
        <v>9789.894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3"/>
      <c r="Y263" s="59"/>
    </row>
    <row r="264" spans="1:25" ht="32.25" outlineLevel="6" thickBot="1">
      <c r="A264" s="126" t="s">
        <v>61</v>
      </c>
      <c r="B264" s="18">
        <v>951</v>
      </c>
      <c r="C264" s="39" t="s">
        <v>60</v>
      </c>
      <c r="D264" s="39" t="s">
        <v>6</v>
      </c>
      <c r="E264" s="39" t="s">
        <v>5</v>
      </c>
      <c r="F264" s="39"/>
      <c r="G264" s="121">
        <f>G265</f>
        <v>50</v>
      </c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3"/>
      <c r="Y264" s="59"/>
    </row>
    <row r="265" spans="1:25" ht="19.5" outlineLevel="6" thickBot="1">
      <c r="A265" s="8" t="s">
        <v>355</v>
      </c>
      <c r="B265" s="19">
        <v>951</v>
      </c>
      <c r="C265" s="9" t="s">
        <v>60</v>
      </c>
      <c r="D265" s="9" t="s">
        <v>200</v>
      </c>
      <c r="E265" s="9" t="s">
        <v>5</v>
      </c>
      <c r="F265" s="9"/>
      <c r="G265" s="10">
        <f>G266</f>
        <v>50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3"/>
      <c r="Y265" s="59"/>
    </row>
    <row r="266" spans="1:25" ht="48" outlineLevel="6" thickBot="1">
      <c r="A266" s="116" t="s">
        <v>201</v>
      </c>
      <c r="B266" s="92">
        <v>951</v>
      </c>
      <c r="C266" s="93" t="s">
        <v>60</v>
      </c>
      <c r="D266" s="93" t="s">
        <v>202</v>
      </c>
      <c r="E266" s="93" t="s">
        <v>5</v>
      </c>
      <c r="F266" s="93"/>
      <c r="G266" s="16">
        <f>G267</f>
        <v>50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32.25" outlineLevel="6" thickBot="1">
      <c r="A267" s="5" t="s">
        <v>107</v>
      </c>
      <c r="B267" s="21">
        <v>951</v>
      </c>
      <c r="C267" s="6" t="s">
        <v>60</v>
      </c>
      <c r="D267" s="6" t="s">
        <v>202</v>
      </c>
      <c r="E267" s="6" t="s">
        <v>101</v>
      </c>
      <c r="F267" s="6"/>
      <c r="G267" s="7">
        <f>G268</f>
        <v>50</v>
      </c>
      <c r="H267" s="10">
        <f aca="true" t="shared" si="40" ref="H267:X268">H268</f>
        <v>0</v>
      </c>
      <c r="I267" s="10">
        <f t="shared" si="40"/>
        <v>0</v>
      </c>
      <c r="J267" s="10">
        <f t="shared" si="40"/>
        <v>0</v>
      </c>
      <c r="K267" s="10">
        <f t="shared" si="40"/>
        <v>0</v>
      </c>
      <c r="L267" s="10">
        <f t="shared" si="40"/>
        <v>0</v>
      </c>
      <c r="M267" s="10">
        <f t="shared" si="40"/>
        <v>0</v>
      </c>
      <c r="N267" s="10">
        <f t="shared" si="40"/>
        <v>0</v>
      </c>
      <c r="O267" s="10">
        <f t="shared" si="40"/>
        <v>0</v>
      </c>
      <c r="P267" s="10">
        <f t="shared" si="40"/>
        <v>0</v>
      </c>
      <c r="Q267" s="10">
        <f t="shared" si="40"/>
        <v>0</v>
      </c>
      <c r="R267" s="10">
        <f t="shared" si="40"/>
        <v>0</v>
      </c>
      <c r="S267" s="10">
        <f t="shared" si="40"/>
        <v>0</v>
      </c>
      <c r="T267" s="10">
        <f t="shared" si="40"/>
        <v>0</v>
      </c>
      <c r="U267" s="10">
        <f t="shared" si="40"/>
        <v>0</v>
      </c>
      <c r="V267" s="10">
        <f t="shared" si="40"/>
        <v>0</v>
      </c>
      <c r="W267" s="10">
        <f t="shared" si="40"/>
        <v>0</v>
      </c>
      <c r="X267" s="66">
        <f t="shared" si="40"/>
        <v>0</v>
      </c>
      <c r="Y267" s="59">
        <f>X267/G267*100</f>
        <v>0</v>
      </c>
    </row>
    <row r="268" spans="1:25" ht="32.25" outlineLevel="6" thickBot="1">
      <c r="A268" s="90" t="s">
        <v>109</v>
      </c>
      <c r="B268" s="94">
        <v>951</v>
      </c>
      <c r="C268" s="95" t="s">
        <v>60</v>
      </c>
      <c r="D268" s="95" t="s">
        <v>202</v>
      </c>
      <c r="E268" s="95" t="s">
        <v>103</v>
      </c>
      <c r="F268" s="95"/>
      <c r="G268" s="100">
        <v>50</v>
      </c>
      <c r="H268" s="12">
        <f t="shared" si="40"/>
        <v>0</v>
      </c>
      <c r="I268" s="12">
        <f t="shared" si="40"/>
        <v>0</v>
      </c>
      <c r="J268" s="12">
        <f t="shared" si="40"/>
        <v>0</v>
      </c>
      <c r="K268" s="12">
        <f t="shared" si="40"/>
        <v>0</v>
      </c>
      <c r="L268" s="12">
        <f t="shared" si="40"/>
        <v>0</v>
      </c>
      <c r="M268" s="12">
        <f t="shared" si="40"/>
        <v>0</v>
      </c>
      <c r="N268" s="12">
        <f t="shared" si="40"/>
        <v>0</v>
      </c>
      <c r="O268" s="12">
        <f t="shared" si="40"/>
        <v>0</v>
      </c>
      <c r="P268" s="12">
        <f t="shared" si="40"/>
        <v>0</v>
      </c>
      <c r="Q268" s="12">
        <f t="shared" si="40"/>
        <v>0</v>
      </c>
      <c r="R268" s="12">
        <f t="shared" si="40"/>
        <v>0</v>
      </c>
      <c r="S268" s="12">
        <f t="shared" si="40"/>
        <v>0</v>
      </c>
      <c r="T268" s="12">
        <f t="shared" si="40"/>
        <v>0</v>
      </c>
      <c r="U268" s="12">
        <f t="shared" si="40"/>
        <v>0</v>
      </c>
      <c r="V268" s="12">
        <f t="shared" si="40"/>
        <v>0</v>
      </c>
      <c r="W268" s="12">
        <f t="shared" si="40"/>
        <v>0</v>
      </c>
      <c r="X268" s="67">
        <f t="shared" si="40"/>
        <v>0</v>
      </c>
      <c r="Y268" s="59">
        <f>X268/G268*100</f>
        <v>0</v>
      </c>
    </row>
    <row r="269" spans="1:25" ht="19.5" outlineLevel="6" thickBot="1">
      <c r="A269" s="126" t="s">
        <v>35</v>
      </c>
      <c r="B269" s="18">
        <v>951</v>
      </c>
      <c r="C269" s="39" t="s">
        <v>14</v>
      </c>
      <c r="D269" s="39" t="s">
        <v>6</v>
      </c>
      <c r="E269" s="39" t="s">
        <v>5</v>
      </c>
      <c r="F269" s="39"/>
      <c r="G269" s="164">
        <f>G270</f>
        <v>1431.9170000000001</v>
      </c>
      <c r="H269" s="24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42"/>
      <c r="X269" s="65">
        <v>0</v>
      </c>
      <c r="Y269" s="59">
        <f>X269/G269*100</f>
        <v>0</v>
      </c>
    </row>
    <row r="270" spans="1:25" ht="32.25" outlineLevel="6" thickBot="1">
      <c r="A270" s="114" t="s">
        <v>144</v>
      </c>
      <c r="B270" s="19">
        <v>951</v>
      </c>
      <c r="C270" s="9" t="s">
        <v>14</v>
      </c>
      <c r="D270" s="9" t="s">
        <v>145</v>
      </c>
      <c r="E270" s="9" t="s">
        <v>5</v>
      </c>
      <c r="F270" s="9"/>
      <c r="G270" s="145">
        <f>G271</f>
        <v>1431.9170000000001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32.25" outlineLevel="6" thickBot="1">
      <c r="A271" s="114" t="s">
        <v>146</v>
      </c>
      <c r="B271" s="19">
        <v>951</v>
      </c>
      <c r="C271" s="11" t="s">
        <v>14</v>
      </c>
      <c r="D271" s="11" t="s">
        <v>147</v>
      </c>
      <c r="E271" s="11" t="s">
        <v>5</v>
      </c>
      <c r="F271" s="11"/>
      <c r="G271" s="148">
        <f>G272</f>
        <v>1431.9170000000001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48" outlineLevel="6" thickBot="1">
      <c r="A272" s="115" t="s">
        <v>305</v>
      </c>
      <c r="B272" s="132">
        <v>951</v>
      </c>
      <c r="C272" s="93" t="s">
        <v>14</v>
      </c>
      <c r="D272" s="93" t="s">
        <v>150</v>
      </c>
      <c r="E272" s="93" t="s">
        <v>5</v>
      </c>
      <c r="F272" s="93"/>
      <c r="G272" s="147">
        <f>G273+G276</f>
        <v>1431.9170000000001</v>
      </c>
      <c r="H272" s="31">
        <f aca="true" t="shared" si="41" ref="H272:X274">H273</f>
        <v>0</v>
      </c>
      <c r="I272" s="31">
        <f t="shared" si="41"/>
        <v>0</v>
      </c>
      <c r="J272" s="31">
        <f t="shared" si="41"/>
        <v>0</v>
      </c>
      <c r="K272" s="31">
        <f t="shared" si="41"/>
        <v>0</v>
      </c>
      <c r="L272" s="31">
        <f t="shared" si="41"/>
        <v>0</v>
      </c>
      <c r="M272" s="31">
        <f t="shared" si="41"/>
        <v>0</v>
      </c>
      <c r="N272" s="31">
        <f t="shared" si="41"/>
        <v>0</v>
      </c>
      <c r="O272" s="31">
        <f t="shared" si="41"/>
        <v>0</v>
      </c>
      <c r="P272" s="31">
        <f t="shared" si="41"/>
        <v>0</v>
      </c>
      <c r="Q272" s="31">
        <f t="shared" si="41"/>
        <v>0</v>
      </c>
      <c r="R272" s="31">
        <f t="shared" si="41"/>
        <v>0</v>
      </c>
      <c r="S272" s="31">
        <f t="shared" si="41"/>
        <v>0</v>
      </c>
      <c r="T272" s="31">
        <f t="shared" si="41"/>
        <v>0</v>
      </c>
      <c r="U272" s="31">
        <f t="shared" si="41"/>
        <v>0</v>
      </c>
      <c r="V272" s="31">
        <f t="shared" si="41"/>
        <v>0</v>
      </c>
      <c r="W272" s="31">
        <f t="shared" si="41"/>
        <v>0</v>
      </c>
      <c r="X272" s="66">
        <f t="shared" si="41"/>
        <v>1409.01825</v>
      </c>
      <c r="Y272" s="59">
        <f>X272/G272*100</f>
        <v>98.40083259015711</v>
      </c>
    </row>
    <row r="273" spans="1:25" ht="32.25" outlineLevel="6" thickBot="1">
      <c r="A273" s="5" t="s">
        <v>98</v>
      </c>
      <c r="B273" s="21">
        <v>951</v>
      </c>
      <c r="C273" s="6" t="s">
        <v>14</v>
      </c>
      <c r="D273" s="6" t="s">
        <v>150</v>
      </c>
      <c r="E273" s="6" t="s">
        <v>95</v>
      </c>
      <c r="F273" s="6"/>
      <c r="G273" s="151">
        <f>G274+G275</f>
        <v>1424.18</v>
      </c>
      <c r="H273" s="32">
        <f t="shared" si="41"/>
        <v>0</v>
      </c>
      <c r="I273" s="32">
        <f t="shared" si="41"/>
        <v>0</v>
      </c>
      <c r="J273" s="32">
        <f t="shared" si="41"/>
        <v>0</v>
      </c>
      <c r="K273" s="32">
        <f t="shared" si="41"/>
        <v>0</v>
      </c>
      <c r="L273" s="32">
        <f t="shared" si="41"/>
        <v>0</v>
      </c>
      <c r="M273" s="32">
        <f t="shared" si="41"/>
        <v>0</v>
      </c>
      <c r="N273" s="32">
        <f t="shared" si="41"/>
        <v>0</v>
      </c>
      <c r="O273" s="32">
        <f t="shared" si="41"/>
        <v>0</v>
      </c>
      <c r="P273" s="32">
        <f t="shared" si="41"/>
        <v>0</v>
      </c>
      <c r="Q273" s="32">
        <f t="shared" si="41"/>
        <v>0</v>
      </c>
      <c r="R273" s="32">
        <f t="shared" si="41"/>
        <v>0</v>
      </c>
      <c r="S273" s="32">
        <f t="shared" si="41"/>
        <v>0</v>
      </c>
      <c r="T273" s="32">
        <f t="shared" si="41"/>
        <v>0</v>
      </c>
      <c r="U273" s="32">
        <f t="shared" si="41"/>
        <v>0</v>
      </c>
      <c r="V273" s="32">
        <f t="shared" si="41"/>
        <v>0</v>
      </c>
      <c r="W273" s="32">
        <f t="shared" si="41"/>
        <v>0</v>
      </c>
      <c r="X273" s="67">
        <f t="shared" si="41"/>
        <v>1409.01825</v>
      </c>
      <c r="Y273" s="59">
        <f>X273/G273*100</f>
        <v>98.93540493476948</v>
      </c>
    </row>
    <row r="274" spans="1:25" ht="16.5" outlineLevel="6" thickBot="1">
      <c r="A274" s="90" t="s">
        <v>99</v>
      </c>
      <c r="B274" s="94">
        <v>951</v>
      </c>
      <c r="C274" s="95" t="s">
        <v>14</v>
      </c>
      <c r="D274" s="95" t="s">
        <v>150</v>
      </c>
      <c r="E274" s="95" t="s">
        <v>96</v>
      </c>
      <c r="F274" s="95"/>
      <c r="G274" s="146">
        <v>1421.98</v>
      </c>
      <c r="H274" s="34">
        <f t="shared" si="41"/>
        <v>0</v>
      </c>
      <c r="I274" s="34">
        <f t="shared" si="41"/>
        <v>0</v>
      </c>
      <c r="J274" s="34">
        <f t="shared" si="41"/>
        <v>0</v>
      </c>
      <c r="K274" s="34">
        <f t="shared" si="41"/>
        <v>0</v>
      </c>
      <c r="L274" s="34">
        <f t="shared" si="41"/>
        <v>0</v>
      </c>
      <c r="M274" s="34">
        <f t="shared" si="41"/>
        <v>0</v>
      </c>
      <c r="N274" s="34">
        <f t="shared" si="41"/>
        <v>0</v>
      </c>
      <c r="O274" s="34">
        <f t="shared" si="41"/>
        <v>0</v>
      </c>
      <c r="P274" s="34">
        <f t="shared" si="41"/>
        <v>0</v>
      </c>
      <c r="Q274" s="34">
        <f t="shared" si="41"/>
        <v>0</v>
      </c>
      <c r="R274" s="34">
        <f t="shared" si="41"/>
        <v>0</v>
      </c>
      <c r="S274" s="34">
        <f t="shared" si="41"/>
        <v>0</v>
      </c>
      <c r="T274" s="34">
        <f t="shared" si="41"/>
        <v>0</v>
      </c>
      <c r="U274" s="34">
        <f t="shared" si="41"/>
        <v>0</v>
      </c>
      <c r="V274" s="34">
        <f t="shared" si="41"/>
        <v>0</v>
      </c>
      <c r="W274" s="34">
        <f t="shared" si="41"/>
        <v>0</v>
      </c>
      <c r="X274" s="68">
        <f t="shared" si="41"/>
        <v>1409.01825</v>
      </c>
      <c r="Y274" s="59">
        <f>X274/G274*100</f>
        <v>99.08847170846286</v>
      </c>
    </row>
    <row r="275" spans="1:25" ht="32.25" outlineLevel="6" thickBot="1">
      <c r="A275" s="90" t="s">
        <v>100</v>
      </c>
      <c r="B275" s="94">
        <v>951</v>
      </c>
      <c r="C275" s="95" t="s">
        <v>14</v>
      </c>
      <c r="D275" s="95" t="s">
        <v>150</v>
      </c>
      <c r="E275" s="95" t="s">
        <v>97</v>
      </c>
      <c r="F275" s="95"/>
      <c r="G275" s="146">
        <v>2.2</v>
      </c>
      <c r="H275" s="24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42"/>
      <c r="X275" s="65">
        <v>1409.01825</v>
      </c>
      <c r="Y275" s="59">
        <f>X275/G275*100</f>
        <v>64046.28409090909</v>
      </c>
    </row>
    <row r="276" spans="1:25" ht="32.25" outlineLevel="6" thickBot="1">
      <c r="A276" s="5" t="s">
        <v>107</v>
      </c>
      <c r="B276" s="21">
        <v>951</v>
      </c>
      <c r="C276" s="6" t="s">
        <v>14</v>
      </c>
      <c r="D276" s="6" t="s">
        <v>150</v>
      </c>
      <c r="E276" s="6" t="s">
        <v>101</v>
      </c>
      <c r="F276" s="6"/>
      <c r="G276" s="151">
        <f>G277</f>
        <v>7.737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32.25" outlineLevel="6" thickBot="1">
      <c r="A277" s="90" t="s">
        <v>109</v>
      </c>
      <c r="B277" s="94">
        <v>951</v>
      </c>
      <c r="C277" s="95" t="s">
        <v>14</v>
      </c>
      <c r="D277" s="95" t="s">
        <v>150</v>
      </c>
      <c r="E277" s="95" t="s">
        <v>103</v>
      </c>
      <c r="F277" s="95"/>
      <c r="G277" s="146">
        <v>7.737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19.5" outlineLevel="6" thickBot="1">
      <c r="A278" s="110" t="s">
        <v>67</v>
      </c>
      <c r="B278" s="18">
        <v>951</v>
      </c>
      <c r="C278" s="14" t="s">
        <v>48</v>
      </c>
      <c r="D278" s="14" t="s">
        <v>6</v>
      </c>
      <c r="E278" s="14" t="s">
        <v>5</v>
      </c>
      <c r="F278" s="14"/>
      <c r="G278" s="15">
        <f>G279</f>
        <v>18887.370000000003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19.5" outlineLevel="6" thickBot="1">
      <c r="A279" s="8" t="s">
        <v>36</v>
      </c>
      <c r="B279" s="19">
        <v>951</v>
      </c>
      <c r="C279" s="9" t="s">
        <v>15</v>
      </c>
      <c r="D279" s="9" t="s">
        <v>6</v>
      </c>
      <c r="E279" s="9" t="s">
        <v>5</v>
      </c>
      <c r="F279" s="9"/>
      <c r="G279" s="10">
        <f>G280+G296+G300+G304</f>
        <v>18887.370000000003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9.5" outlineLevel="6" thickBot="1">
      <c r="A280" s="13" t="s">
        <v>203</v>
      </c>
      <c r="B280" s="19">
        <v>951</v>
      </c>
      <c r="C280" s="11" t="s">
        <v>15</v>
      </c>
      <c r="D280" s="11" t="s">
        <v>204</v>
      </c>
      <c r="E280" s="11" t="s">
        <v>5</v>
      </c>
      <c r="F280" s="11"/>
      <c r="G280" s="12">
        <f>G281+G285</f>
        <v>18537.370000000003</v>
      </c>
      <c r="H280" s="29">
        <f aca="true" t="shared" si="42" ref="H280:X280">H281</f>
        <v>0</v>
      </c>
      <c r="I280" s="29">
        <f t="shared" si="42"/>
        <v>0</v>
      </c>
      <c r="J280" s="29">
        <f t="shared" si="42"/>
        <v>0</v>
      </c>
      <c r="K280" s="29">
        <f t="shared" si="42"/>
        <v>0</v>
      </c>
      <c r="L280" s="29">
        <f t="shared" si="42"/>
        <v>0</v>
      </c>
      <c r="M280" s="29">
        <f t="shared" si="42"/>
        <v>0</v>
      </c>
      <c r="N280" s="29">
        <f t="shared" si="42"/>
        <v>0</v>
      </c>
      <c r="O280" s="29">
        <f t="shared" si="42"/>
        <v>0</v>
      </c>
      <c r="P280" s="29">
        <f t="shared" si="42"/>
        <v>0</v>
      </c>
      <c r="Q280" s="29">
        <f t="shared" si="42"/>
        <v>0</v>
      </c>
      <c r="R280" s="29">
        <f t="shared" si="42"/>
        <v>0</v>
      </c>
      <c r="S280" s="29">
        <f t="shared" si="42"/>
        <v>0</v>
      </c>
      <c r="T280" s="29">
        <f t="shared" si="42"/>
        <v>0</v>
      </c>
      <c r="U280" s="29">
        <f t="shared" si="42"/>
        <v>0</v>
      </c>
      <c r="V280" s="29">
        <f t="shared" si="42"/>
        <v>0</v>
      </c>
      <c r="W280" s="29">
        <f t="shared" si="42"/>
        <v>0</v>
      </c>
      <c r="X280" s="73">
        <f t="shared" si="42"/>
        <v>669.14176</v>
      </c>
      <c r="Y280" s="59">
        <f>X280/G280*100</f>
        <v>3.609690910846576</v>
      </c>
    </row>
    <row r="281" spans="1:25" ht="16.5" outlineLevel="6" thickBot="1">
      <c r="A281" s="96" t="s">
        <v>130</v>
      </c>
      <c r="B281" s="92">
        <v>951</v>
      </c>
      <c r="C281" s="93" t="s">
        <v>15</v>
      </c>
      <c r="D281" s="93" t="s">
        <v>205</v>
      </c>
      <c r="E281" s="93" t="s">
        <v>5</v>
      </c>
      <c r="F281" s="93"/>
      <c r="G281" s="16">
        <f>G282</f>
        <v>100</v>
      </c>
      <c r="H281" s="10">
        <f aca="true" t="shared" si="43" ref="H281:X281">H296</f>
        <v>0</v>
      </c>
      <c r="I281" s="10">
        <f t="shared" si="43"/>
        <v>0</v>
      </c>
      <c r="J281" s="10">
        <f t="shared" si="43"/>
        <v>0</v>
      </c>
      <c r="K281" s="10">
        <f t="shared" si="43"/>
        <v>0</v>
      </c>
      <c r="L281" s="10">
        <f t="shared" si="43"/>
        <v>0</v>
      </c>
      <c r="M281" s="10">
        <f t="shared" si="43"/>
        <v>0</v>
      </c>
      <c r="N281" s="10">
        <f t="shared" si="43"/>
        <v>0</v>
      </c>
      <c r="O281" s="10">
        <f t="shared" si="43"/>
        <v>0</v>
      </c>
      <c r="P281" s="10">
        <f t="shared" si="43"/>
        <v>0</v>
      </c>
      <c r="Q281" s="10">
        <f t="shared" si="43"/>
        <v>0</v>
      </c>
      <c r="R281" s="10">
        <f t="shared" si="43"/>
        <v>0</v>
      </c>
      <c r="S281" s="10">
        <f t="shared" si="43"/>
        <v>0</v>
      </c>
      <c r="T281" s="10">
        <f t="shared" si="43"/>
        <v>0</v>
      </c>
      <c r="U281" s="10">
        <f t="shared" si="43"/>
        <v>0</v>
      </c>
      <c r="V281" s="10">
        <f t="shared" si="43"/>
        <v>0</v>
      </c>
      <c r="W281" s="10">
        <f t="shared" si="43"/>
        <v>0</v>
      </c>
      <c r="X281" s="66">
        <f t="shared" si="43"/>
        <v>669.14176</v>
      </c>
      <c r="Y281" s="59">
        <f>X281/G281*100</f>
        <v>669.14176</v>
      </c>
    </row>
    <row r="282" spans="1:25" ht="32.25" outlineLevel="6" thickBot="1">
      <c r="A282" s="79" t="s">
        <v>206</v>
      </c>
      <c r="B282" s="21">
        <v>951</v>
      </c>
      <c r="C282" s="6" t="s">
        <v>15</v>
      </c>
      <c r="D282" s="6" t="s">
        <v>207</v>
      </c>
      <c r="E282" s="6" t="s">
        <v>5</v>
      </c>
      <c r="F282" s="6"/>
      <c r="G282" s="7">
        <f>G283</f>
        <v>100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</row>
    <row r="283" spans="1:25" ht="32.25" outlineLevel="6" thickBot="1">
      <c r="A283" s="90" t="s">
        <v>107</v>
      </c>
      <c r="B283" s="94">
        <v>951</v>
      </c>
      <c r="C283" s="95" t="s">
        <v>15</v>
      </c>
      <c r="D283" s="95" t="s">
        <v>207</v>
      </c>
      <c r="E283" s="95" t="s">
        <v>101</v>
      </c>
      <c r="F283" s="95"/>
      <c r="G283" s="100">
        <f>G284</f>
        <v>100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</row>
    <row r="284" spans="1:25" ht="32.25" outlineLevel="6" thickBot="1">
      <c r="A284" s="90" t="s">
        <v>109</v>
      </c>
      <c r="B284" s="94">
        <v>951</v>
      </c>
      <c r="C284" s="95" t="s">
        <v>15</v>
      </c>
      <c r="D284" s="95" t="s">
        <v>207</v>
      </c>
      <c r="E284" s="95" t="s">
        <v>103</v>
      </c>
      <c r="F284" s="95"/>
      <c r="G284" s="100">
        <v>100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</row>
    <row r="285" spans="1:25" ht="34.5" customHeight="1" outlineLevel="6" thickBot="1">
      <c r="A285" s="116" t="s">
        <v>208</v>
      </c>
      <c r="B285" s="92">
        <v>951</v>
      </c>
      <c r="C285" s="93" t="s">
        <v>15</v>
      </c>
      <c r="D285" s="93" t="s">
        <v>209</v>
      </c>
      <c r="E285" s="93" t="s">
        <v>5</v>
      </c>
      <c r="F285" s="93"/>
      <c r="G285" s="16">
        <f>G286+G290+G293</f>
        <v>18437.370000000003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</row>
    <row r="286" spans="1:25" ht="32.25" outlineLevel="6" thickBot="1">
      <c r="A286" s="5" t="s">
        <v>210</v>
      </c>
      <c r="B286" s="21">
        <v>951</v>
      </c>
      <c r="C286" s="6" t="s">
        <v>15</v>
      </c>
      <c r="D286" s="6" t="s">
        <v>211</v>
      </c>
      <c r="E286" s="6" t="s">
        <v>5</v>
      </c>
      <c r="F286" s="6"/>
      <c r="G286" s="7">
        <f>G287</f>
        <v>10232.69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</row>
    <row r="287" spans="1:25" ht="16.5" outlineLevel="6" thickBot="1">
      <c r="A287" s="90" t="s">
        <v>129</v>
      </c>
      <c r="B287" s="94">
        <v>951</v>
      </c>
      <c r="C287" s="95" t="s">
        <v>15</v>
      </c>
      <c r="D287" s="95" t="s">
        <v>211</v>
      </c>
      <c r="E287" s="95" t="s">
        <v>128</v>
      </c>
      <c r="F287" s="95"/>
      <c r="G287" s="100">
        <f>G288+G289</f>
        <v>10232.69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</row>
    <row r="288" spans="1:25" ht="48" outlineLevel="6" thickBot="1">
      <c r="A288" s="101" t="s">
        <v>308</v>
      </c>
      <c r="B288" s="94">
        <v>951</v>
      </c>
      <c r="C288" s="95" t="s">
        <v>15</v>
      </c>
      <c r="D288" s="95" t="s">
        <v>211</v>
      </c>
      <c r="E288" s="95" t="s">
        <v>92</v>
      </c>
      <c r="F288" s="95"/>
      <c r="G288" s="100">
        <v>10177.7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</row>
    <row r="289" spans="1:25" ht="16.5" outlineLevel="6" thickBot="1">
      <c r="A289" s="98" t="s">
        <v>90</v>
      </c>
      <c r="B289" s="94">
        <v>951</v>
      </c>
      <c r="C289" s="95" t="s">
        <v>15</v>
      </c>
      <c r="D289" s="95" t="s">
        <v>366</v>
      </c>
      <c r="E289" s="95" t="s">
        <v>91</v>
      </c>
      <c r="F289" s="95"/>
      <c r="G289" s="100">
        <v>54.99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</row>
    <row r="290" spans="1:25" ht="32.25" outlineLevel="6" thickBot="1">
      <c r="A290" s="5" t="s">
        <v>212</v>
      </c>
      <c r="B290" s="21">
        <v>951</v>
      </c>
      <c r="C290" s="6" t="s">
        <v>15</v>
      </c>
      <c r="D290" s="6" t="s">
        <v>213</v>
      </c>
      <c r="E290" s="6" t="s">
        <v>5</v>
      </c>
      <c r="F290" s="6"/>
      <c r="G290" s="7">
        <f>G291</f>
        <v>8194.78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</row>
    <row r="291" spans="1:25" ht="16.5" outlineLevel="6" thickBot="1">
      <c r="A291" s="90" t="s">
        <v>129</v>
      </c>
      <c r="B291" s="94">
        <v>951</v>
      </c>
      <c r="C291" s="95" t="s">
        <v>15</v>
      </c>
      <c r="D291" s="95" t="s">
        <v>213</v>
      </c>
      <c r="E291" s="95" t="s">
        <v>128</v>
      </c>
      <c r="F291" s="95"/>
      <c r="G291" s="100">
        <f>G292</f>
        <v>8194.78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48" outlineLevel="6" thickBot="1">
      <c r="A292" s="101" t="s">
        <v>308</v>
      </c>
      <c r="B292" s="94">
        <v>951</v>
      </c>
      <c r="C292" s="95" t="s">
        <v>15</v>
      </c>
      <c r="D292" s="95" t="s">
        <v>213</v>
      </c>
      <c r="E292" s="95" t="s">
        <v>92</v>
      </c>
      <c r="F292" s="95"/>
      <c r="G292" s="100">
        <v>8194.78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79" t="s">
        <v>386</v>
      </c>
      <c r="B293" s="21">
        <v>951</v>
      </c>
      <c r="C293" s="6" t="s">
        <v>15</v>
      </c>
      <c r="D293" s="6" t="s">
        <v>387</v>
      </c>
      <c r="E293" s="6" t="s">
        <v>5</v>
      </c>
      <c r="F293" s="6"/>
      <c r="G293" s="7">
        <f>G294</f>
        <v>9.9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16.5" outlineLevel="6" thickBot="1">
      <c r="A294" s="90" t="s">
        <v>129</v>
      </c>
      <c r="B294" s="94">
        <v>951</v>
      </c>
      <c r="C294" s="95" t="s">
        <v>15</v>
      </c>
      <c r="D294" s="95" t="s">
        <v>387</v>
      </c>
      <c r="E294" s="95" t="s">
        <v>128</v>
      </c>
      <c r="F294" s="95"/>
      <c r="G294" s="100">
        <f>G295</f>
        <v>9.9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48" outlineLevel="6" thickBot="1">
      <c r="A295" s="101" t="s">
        <v>308</v>
      </c>
      <c r="B295" s="94">
        <v>951</v>
      </c>
      <c r="C295" s="95" t="s">
        <v>15</v>
      </c>
      <c r="D295" s="95" t="s">
        <v>387</v>
      </c>
      <c r="E295" s="95" t="s">
        <v>92</v>
      </c>
      <c r="F295" s="95"/>
      <c r="G295" s="100">
        <v>9.9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8" t="s">
        <v>356</v>
      </c>
      <c r="B296" s="19">
        <v>951</v>
      </c>
      <c r="C296" s="9" t="s">
        <v>15</v>
      </c>
      <c r="D296" s="9" t="s">
        <v>214</v>
      </c>
      <c r="E296" s="9" t="s">
        <v>5</v>
      </c>
      <c r="F296" s="9"/>
      <c r="G296" s="10">
        <f>G297</f>
        <v>200</v>
      </c>
      <c r="H296" s="12">
        <f aca="true" t="shared" si="44" ref="H296:X296">H297</f>
        <v>0</v>
      </c>
      <c r="I296" s="12">
        <f t="shared" si="44"/>
        <v>0</v>
      </c>
      <c r="J296" s="12">
        <f t="shared" si="44"/>
        <v>0</v>
      </c>
      <c r="K296" s="12">
        <f t="shared" si="44"/>
        <v>0</v>
      </c>
      <c r="L296" s="12">
        <f t="shared" si="44"/>
        <v>0</v>
      </c>
      <c r="M296" s="12">
        <f t="shared" si="44"/>
        <v>0</v>
      </c>
      <c r="N296" s="12">
        <f t="shared" si="44"/>
        <v>0</v>
      </c>
      <c r="O296" s="12">
        <f t="shared" si="44"/>
        <v>0</v>
      </c>
      <c r="P296" s="12">
        <f t="shared" si="44"/>
        <v>0</v>
      </c>
      <c r="Q296" s="12">
        <f t="shared" si="44"/>
        <v>0</v>
      </c>
      <c r="R296" s="12">
        <f t="shared" si="44"/>
        <v>0</v>
      </c>
      <c r="S296" s="12">
        <f t="shared" si="44"/>
        <v>0</v>
      </c>
      <c r="T296" s="12">
        <f t="shared" si="44"/>
        <v>0</v>
      </c>
      <c r="U296" s="12">
        <f t="shared" si="44"/>
        <v>0</v>
      </c>
      <c r="V296" s="12">
        <f t="shared" si="44"/>
        <v>0</v>
      </c>
      <c r="W296" s="12">
        <f t="shared" si="44"/>
        <v>0</v>
      </c>
      <c r="X296" s="67">
        <f t="shared" si="44"/>
        <v>669.14176</v>
      </c>
      <c r="Y296" s="59">
        <f>X296/G296*100</f>
        <v>334.57088</v>
      </c>
    </row>
    <row r="297" spans="1:25" ht="48" outlineLevel="6" thickBot="1">
      <c r="A297" s="79" t="s">
        <v>215</v>
      </c>
      <c r="B297" s="21">
        <v>951</v>
      </c>
      <c r="C297" s="6" t="s">
        <v>15</v>
      </c>
      <c r="D297" s="6" t="s">
        <v>216</v>
      </c>
      <c r="E297" s="6" t="s">
        <v>5</v>
      </c>
      <c r="F297" s="6"/>
      <c r="G297" s="7">
        <f>G298</f>
        <v>200</v>
      </c>
      <c r="H297" s="24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42"/>
      <c r="X297" s="65">
        <v>669.14176</v>
      </c>
      <c r="Y297" s="59">
        <f>X297/G297*100</f>
        <v>334.57088</v>
      </c>
    </row>
    <row r="298" spans="1:25" ht="32.25" outlineLevel="6" thickBot="1">
      <c r="A298" s="90" t="s">
        <v>107</v>
      </c>
      <c r="B298" s="94">
        <v>951</v>
      </c>
      <c r="C298" s="95" t="s">
        <v>15</v>
      </c>
      <c r="D298" s="95" t="s">
        <v>216</v>
      </c>
      <c r="E298" s="95" t="s">
        <v>101</v>
      </c>
      <c r="F298" s="95"/>
      <c r="G298" s="100">
        <f>G299</f>
        <v>200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</row>
    <row r="299" spans="1:25" ht="32.25" outlineLevel="6" thickBot="1">
      <c r="A299" s="90" t="s">
        <v>109</v>
      </c>
      <c r="B299" s="94">
        <v>951</v>
      </c>
      <c r="C299" s="95" t="s">
        <v>15</v>
      </c>
      <c r="D299" s="95" t="s">
        <v>216</v>
      </c>
      <c r="E299" s="95" t="s">
        <v>103</v>
      </c>
      <c r="F299" s="95"/>
      <c r="G299" s="100">
        <v>200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19.5" outlineLevel="6" thickBot="1">
      <c r="A300" s="8" t="s">
        <v>357</v>
      </c>
      <c r="B300" s="19">
        <v>951</v>
      </c>
      <c r="C300" s="9" t="s">
        <v>15</v>
      </c>
      <c r="D300" s="9" t="s">
        <v>217</v>
      </c>
      <c r="E300" s="9" t="s">
        <v>5</v>
      </c>
      <c r="F300" s="9"/>
      <c r="G300" s="10">
        <f>G301</f>
        <v>100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32.25" outlineLevel="6" thickBot="1">
      <c r="A301" s="79" t="s">
        <v>218</v>
      </c>
      <c r="B301" s="21">
        <v>951</v>
      </c>
      <c r="C301" s="6" t="s">
        <v>15</v>
      </c>
      <c r="D301" s="6" t="s">
        <v>219</v>
      </c>
      <c r="E301" s="6" t="s">
        <v>5</v>
      </c>
      <c r="F301" s="6"/>
      <c r="G301" s="7">
        <f>G302</f>
        <v>100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</row>
    <row r="302" spans="1:25" ht="32.25" outlineLevel="6" thickBot="1">
      <c r="A302" s="90" t="s">
        <v>107</v>
      </c>
      <c r="B302" s="94">
        <v>951</v>
      </c>
      <c r="C302" s="95" t="s">
        <v>15</v>
      </c>
      <c r="D302" s="95" t="s">
        <v>219</v>
      </c>
      <c r="E302" s="95" t="s">
        <v>101</v>
      </c>
      <c r="F302" s="95"/>
      <c r="G302" s="100">
        <f>G303</f>
        <v>100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</row>
    <row r="303" spans="1:25" ht="32.25" outlineLevel="6" thickBot="1">
      <c r="A303" s="90" t="s">
        <v>109</v>
      </c>
      <c r="B303" s="94">
        <v>951</v>
      </c>
      <c r="C303" s="95" t="s">
        <v>15</v>
      </c>
      <c r="D303" s="95" t="s">
        <v>219</v>
      </c>
      <c r="E303" s="95" t="s">
        <v>103</v>
      </c>
      <c r="F303" s="95"/>
      <c r="G303" s="100">
        <v>100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</row>
    <row r="304" spans="1:25" ht="19.5" outlineLevel="6" thickBot="1">
      <c r="A304" s="8" t="s">
        <v>358</v>
      </c>
      <c r="B304" s="19">
        <v>951</v>
      </c>
      <c r="C304" s="9" t="s">
        <v>15</v>
      </c>
      <c r="D304" s="9" t="s">
        <v>220</v>
      </c>
      <c r="E304" s="9" t="s">
        <v>5</v>
      </c>
      <c r="F304" s="9"/>
      <c r="G304" s="10">
        <f>G305</f>
        <v>50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</row>
    <row r="305" spans="1:25" ht="35.25" customHeight="1" outlineLevel="6" thickBot="1">
      <c r="A305" s="79" t="s">
        <v>221</v>
      </c>
      <c r="B305" s="21">
        <v>951</v>
      </c>
      <c r="C305" s="6" t="s">
        <v>15</v>
      </c>
      <c r="D305" s="6" t="s">
        <v>222</v>
      </c>
      <c r="E305" s="6" t="s">
        <v>5</v>
      </c>
      <c r="F305" s="6"/>
      <c r="G305" s="7">
        <f>G306</f>
        <v>50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</row>
    <row r="306" spans="1:25" ht="32.25" outlineLevel="6" thickBot="1">
      <c r="A306" s="90" t="s">
        <v>107</v>
      </c>
      <c r="B306" s="94">
        <v>951</v>
      </c>
      <c r="C306" s="95" t="s">
        <v>15</v>
      </c>
      <c r="D306" s="95" t="s">
        <v>222</v>
      </c>
      <c r="E306" s="95" t="s">
        <v>101</v>
      </c>
      <c r="F306" s="95"/>
      <c r="G306" s="100">
        <f>G307</f>
        <v>50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2.25" outlineLevel="6" thickBot="1">
      <c r="A307" s="90" t="s">
        <v>109</v>
      </c>
      <c r="B307" s="94">
        <v>951</v>
      </c>
      <c r="C307" s="95" t="s">
        <v>15</v>
      </c>
      <c r="D307" s="95" t="s">
        <v>222</v>
      </c>
      <c r="E307" s="95" t="s">
        <v>103</v>
      </c>
      <c r="F307" s="95"/>
      <c r="G307" s="100">
        <v>50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19.5" outlineLevel="6" thickBot="1">
      <c r="A308" s="110" t="s">
        <v>47</v>
      </c>
      <c r="B308" s="18">
        <v>951</v>
      </c>
      <c r="C308" s="14" t="s">
        <v>46</v>
      </c>
      <c r="D308" s="14" t="s">
        <v>6</v>
      </c>
      <c r="E308" s="14" t="s">
        <v>5</v>
      </c>
      <c r="F308" s="14"/>
      <c r="G308" s="15">
        <f>G309+G315+G324</f>
        <v>2144.5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126" t="s">
        <v>37</v>
      </c>
      <c r="B309" s="18">
        <v>951</v>
      </c>
      <c r="C309" s="39" t="s">
        <v>16</v>
      </c>
      <c r="D309" s="39" t="s">
        <v>6</v>
      </c>
      <c r="E309" s="39" t="s">
        <v>5</v>
      </c>
      <c r="F309" s="39"/>
      <c r="G309" s="121">
        <f>G310</f>
        <v>524.9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114" t="s">
        <v>144</v>
      </c>
      <c r="B310" s="19">
        <v>951</v>
      </c>
      <c r="C310" s="9" t="s">
        <v>16</v>
      </c>
      <c r="D310" s="9" t="s">
        <v>145</v>
      </c>
      <c r="E310" s="9" t="s">
        <v>5</v>
      </c>
      <c r="F310" s="9"/>
      <c r="G310" s="10">
        <f>G311</f>
        <v>524.9</v>
      </c>
      <c r="H310" s="29">
        <f aca="true" t="shared" si="45" ref="H310:X310">H311+H316</f>
        <v>0</v>
      </c>
      <c r="I310" s="29">
        <f t="shared" si="45"/>
        <v>0</v>
      </c>
      <c r="J310" s="29">
        <f t="shared" si="45"/>
        <v>0</v>
      </c>
      <c r="K310" s="29">
        <f t="shared" si="45"/>
        <v>0</v>
      </c>
      <c r="L310" s="29">
        <f t="shared" si="45"/>
        <v>0</v>
      </c>
      <c r="M310" s="29">
        <f t="shared" si="45"/>
        <v>0</v>
      </c>
      <c r="N310" s="29">
        <f t="shared" si="45"/>
        <v>0</v>
      </c>
      <c r="O310" s="29">
        <f t="shared" si="45"/>
        <v>0</v>
      </c>
      <c r="P310" s="29">
        <f t="shared" si="45"/>
        <v>0</v>
      </c>
      <c r="Q310" s="29">
        <f t="shared" si="45"/>
        <v>0</v>
      </c>
      <c r="R310" s="29">
        <f t="shared" si="45"/>
        <v>0</v>
      </c>
      <c r="S310" s="29">
        <f t="shared" si="45"/>
        <v>0</v>
      </c>
      <c r="T310" s="29">
        <f t="shared" si="45"/>
        <v>0</v>
      </c>
      <c r="U310" s="29">
        <f t="shared" si="45"/>
        <v>0</v>
      </c>
      <c r="V310" s="29">
        <f t="shared" si="45"/>
        <v>0</v>
      </c>
      <c r="W310" s="29">
        <f t="shared" si="45"/>
        <v>0</v>
      </c>
      <c r="X310" s="73">
        <f t="shared" si="45"/>
        <v>241.07674</v>
      </c>
      <c r="Y310" s="59">
        <f>X310/G310*100</f>
        <v>45.928127262335686</v>
      </c>
    </row>
    <row r="311" spans="1:25" ht="32.25" outlineLevel="6" thickBot="1">
      <c r="A311" s="114" t="s">
        <v>146</v>
      </c>
      <c r="B311" s="19">
        <v>951</v>
      </c>
      <c r="C311" s="11" t="s">
        <v>16</v>
      </c>
      <c r="D311" s="11" t="s">
        <v>147</v>
      </c>
      <c r="E311" s="11" t="s">
        <v>5</v>
      </c>
      <c r="F311" s="11"/>
      <c r="G311" s="12">
        <f>G312</f>
        <v>524.9</v>
      </c>
      <c r="H311" s="31">
        <f aca="true" t="shared" si="46" ref="H311:X313">H312</f>
        <v>0</v>
      </c>
      <c r="I311" s="31">
        <f t="shared" si="46"/>
        <v>0</v>
      </c>
      <c r="J311" s="31">
        <f t="shared" si="46"/>
        <v>0</v>
      </c>
      <c r="K311" s="31">
        <f t="shared" si="46"/>
        <v>0</v>
      </c>
      <c r="L311" s="31">
        <f t="shared" si="46"/>
        <v>0</v>
      </c>
      <c r="M311" s="31">
        <f t="shared" si="46"/>
        <v>0</v>
      </c>
      <c r="N311" s="31">
        <f t="shared" si="46"/>
        <v>0</v>
      </c>
      <c r="O311" s="31">
        <f t="shared" si="46"/>
        <v>0</v>
      </c>
      <c r="P311" s="31">
        <f t="shared" si="46"/>
        <v>0</v>
      </c>
      <c r="Q311" s="31">
        <f t="shared" si="46"/>
        <v>0</v>
      </c>
      <c r="R311" s="31">
        <f t="shared" si="46"/>
        <v>0</v>
      </c>
      <c r="S311" s="31">
        <f t="shared" si="46"/>
        <v>0</v>
      </c>
      <c r="T311" s="31">
        <f t="shared" si="46"/>
        <v>0</v>
      </c>
      <c r="U311" s="31">
        <f t="shared" si="46"/>
        <v>0</v>
      </c>
      <c r="V311" s="31">
        <f t="shared" si="46"/>
        <v>0</v>
      </c>
      <c r="W311" s="31">
        <f t="shared" si="46"/>
        <v>0</v>
      </c>
      <c r="X311" s="66">
        <f t="shared" si="46"/>
        <v>178.07376</v>
      </c>
      <c r="Y311" s="59">
        <f>X311/G311*100</f>
        <v>33.92527338540675</v>
      </c>
    </row>
    <row r="312" spans="1:25" ht="32.25" outlineLevel="6" thickBot="1">
      <c r="A312" s="96" t="s">
        <v>223</v>
      </c>
      <c r="B312" s="92">
        <v>951</v>
      </c>
      <c r="C312" s="93" t="s">
        <v>16</v>
      </c>
      <c r="D312" s="93" t="s">
        <v>224</v>
      </c>
      <c r="E312" s="93" t="s">
        <v>5</v>
      </c>
      <c r="F312" s="93"/>
      <c r="G312" s="16">
        <f>G313</f>
        <v>524.9</v>
      </c>
      <c r="H312" s="32">
        <f t="shared" si="46"/>
        <v>0</v>
      </c>
      <c r="I312" s="32">
        <f t="shared" si="46"/>
        <v>0</v>
      </c>
      <c r="J312" s="32">
        <f t="shared" si="46"/>
        <v>0</v>
      </c>
      <c r="K312" s="32">
        <f t="shared" si="46"/>
        <v>0</v>
      </c>
      <c r="L312" s="32">
        <f t="shared" si="46"/>
        <v>0</v>
      </c>
      <c r="M312" s="32">
        <f t="shared" si="46"/>
        <v>0</v>
      </c>
      <c r="N312" s="32">
        <f t="shared" si="46"/>
        <v>0</v>
      </c>
      <c r="O312" s="32">
        <f t="shared" si="46"/>
        <v>0</v>
      </c>
      <c r="P312" s="32">
        <f t="shared" si="46"/>
        <v>0</v>
      </c>
      <c r="Q312" s="32">
        <f t="shared" si="46"/>
        <v>0</v>
      </c>
      <c r="R312" s="32">
        <f t="shared" si="46"/>
        <v>0</v>
      </c>
      <c r="S312" s="32">
        <f t="shared" si="46"/>
        <v>0</v>
      </c>
      <c r="T312" s="32">
        <f t="shared" si="46"/>
        <v>0</v>
      </c>
      <c r="U312" s="32">
        <f t="shared" si="46"/>
        <v>0</v>
      </c>
      <c r="V312" s="32">
        <f t="shared" si="46"/>
        <v>0</v>
      </c>
      <c r="W312" s="32">
        <f t="shared" si="46"/>
        <v>0</v>
      </c>
      <c r="X312" s="67">
        <f t="shared" si="46"/>
        <v>178.07376</v>
      </c>
      <c r="Y312" s="59">
        <f>X312/G312*100</f>
        <v>33.92527338540675</v>
      </c>
    </row>
    <row r="313" spans="1:25" ht="32.25" outlineLevel="6" thickBot="1">
      <c r="A313" s="5" t="s">
        <v>133</v>
      </c>
      <c r="B313" s="21">
        <v>951</v>
      </c>
      <c r="C313" s="6" t="s">
        <v>16</v>
      </c>
      <c r="D313" s="6" t="s">
        <v>224</v>
      </c>
      <c r="E313" s="6" t="s">
        <v>131</v>
      </c>
      <c r="F313" s="6"/>
      <c r="G313" s="7">
        <f>G314</f>
        <v>524.9</v>
      </c>
      <c r="H313" s="34">
        <f t="shared" si="46"/>
        <v>0</v>
      </c>
      <c r="I313" s="34">
        <f t="shared" si="46"/>
        <v>0</v>
      </c>
      <c r="J313" s="34">
        <f t="shared" si="46"/>
        <v>0</v>
      </c>
      <c r="K313" s="34">
        <f t="shared" si="46"/>
        <v>0</v>
      </c>
      <c r="L313" s="34">
        <f t="shared" si="46"/>
        <v>0</v>
      </c>
      <c r="M313" s="34">
        <f t="shared" si="46"/>
        <v>0</v>
      </c>
      <c r="N313" s="34">
        <f t="shared" si="46"/>
        <v>0</v>
      </c>
      <c r="O313" s="34">
        <f t="shared" si="46"/>
        <v>0</v>
      </c>
      <c r="P313" s="34">
        <f t="shared" si="46"/>
        <v>0</v>
      </c>
      <c r="Q313" s="34">
        <f t="shared" si="46"/>
        <v>0</v>
      </c>
      <c r="R313" s="34">
        <f t="shared" si="46"/>
        <v>0</v>
      </c>
      <c r="S313" s="34">
        <f t="shared" si="46"/>
        <v>0</v>
      </c>
      <c r="T313" s="34">
        <f t="shared" si="46"/>
        <v>0</v>
      </c>
      <c r="U313" s="34">
        <f t="shared" si="46"/>
        <v>0</v>
      </c>
      <c r="V313" s="34">
        <f t="shared" si="46"/>
        <v>0</v>
      </c>
      <c r="W313" s="34">
        <f t="shared" si="46"/>
        <v>0</v>
      </c>
      <c r="X313" s="68">
        <f t="shared" si="46"/>
        <v>178.07376</v>
      </c>
      <c r="Y313" s="59">
        <f>X313/G313*100</f>
        <v>33.92527338540675</v>
      </c>
    </row>
    <row r="314" spans="1:25" ht="32.25" outlineLevel="6" thickBot="1">
      <c r="A314" s="90" t="s">
        <v>134</v>
      </c>
      <c r="B314" s="94">
        <v>951</v>
      </c>
      <c r="C314" s="95" t="s">
        <v>16</v>
      </c>
      <c r="D314" s="95" t="s">
        <v>224</v>
      </c>
      <c r="E314" s="95" t="s">
        <v>132</v>
      </c>
      <c r="F314" s="95"/>
      <c r="G314" s="100">
        <v>524.9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178.07376</v>
      </c>
      <c r="Y314" s="59">
        <f>X314/G314*100</f>
        <v>33.92527338540675</v>
      </c>
    </row>
    <row r="315" spans="1:25" ht="19.5" outlineLevel="6" thickBot="1">
      <c r="A315" s="126" t="s">
        <v>38</v>
      </c>
      <c r="B315" s="18">
        <v>951</v>
      </c>
      <c r="C315" s="39" t="s">
        <v>17</v>
      </c>
      <c r="D315" s="39" t="s">
        <v>6</v>
      </c>
      <c r="E315" s="39" t="s">
        <v>5</v>
      </c>
      <c r="F315" s="39"/>
      <c r="G315" s="121">
        <f>G316+G320</f>
        <v>1569.6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6.5" outlineLevel="6" thickBot="1">
      <c r="A316" s="8" t="s">
        <v>359</v>
      </c>
      <c r="B316" s="19">
        <v>951</v>
      </c>
      <c r="C316" s="9" t="s">
        <v>17</v>
      </c>
      <c r="D316" s="9" t="s">
        <v>225</v>
      </c>
      <c r="E316" s="9" t="s">
        <v>5</v>
      </c>
      <c r="F316" s="9"/>
      <c r="G316" s="10">
        <f>G317</f>
        <v>1569.6</v>
      </c>
      <c r="H316" s="31">
        <f aca="true" t="shared" si="47" ref="H316:X317">H317</f>
        <v>0</v>
      </c>
      <c r="I316" s="31">
        <f t="shared" si="47"/>
        <v>0</v>
      </c>
      <c r="J316" s="31">
        <f t="shared" si="47"/>
        <v>0</v>
      </c>
      <c r="K316" s="31">
        <f t="shared" si="47"/>
        <v>0</v>
      </c>
      <c r="L316" s="31">
        <f t="shared" si="47"/>
        <v>0</v>
      </c>
      <c r="M316" s="31">
        <f t="shared" si="47"/>
        <v>0</v>
      </c>
      <c r="N316" s="31">
        <f t="shared" si="47"/>
        <v>0</v>
      </c>
      <c r="O316" s="31">
        <f t="shared" si="47"/>
        <v>0</v>
      </c>
      <c r="P316" s="31">
        <f t="shared" si="47"/>
        <v>0</v>
      </c>
      <c r="Q316" s="31">
        <f t="shared" si="47"/>
        <v>0</v>
      </c>
      <c r="R316" s="31">
        <f t="shared" si="47"/>
        <v>0</v>
      </c>
      <c r="S316" s="31">
        <f t="shared" si="47"/>
        <v>0</v>
      </c>
      <c r="T316" s="31">
        <f t="shared" si="47"/>
        <v>0</v>
      </c>
      <c r="U316" s="31">
        <f t="shared" si="47"/>
        <v>0</v>
      </c>
      <c r="V316" s="31">
        <f t="shared" si="47"/>
        <v>0</v>
      </c>
      <c r="W316" s="31">
        <f t="shared" si="47"/>
        <v>0</v>
      </c>
      <c r="X316" s="66">
        <f t="shared" si="47"/>
        <v>63.00298</v>
      </c>
      <c r="Y316" s="59">
        <f>X316/G316*100</f>
        <v>4.01395132517839</v>
      </c>
    </row>
    <row r="317" spans="1:25" ht="32.25" outlineLevel="6" thickBot="1">
      <c r="A317" s="116" t="s">
        <v>226</v>
      </c>
      <c r="B317" s="92">
        <v>951</v>
      </c>
      <c r="C317" s="93" t="s">
        <v>17</v>
      </c>
      <c r="D317" s="93" t="s">
        <v>227</v>
      </c>
      <c r="E317" s="93" t="s">
        <v>5</v>
      </c>
      <c r="F317" s="93"/>
      <c r="G317" s="16">
        <f>G318</f>
        <v>1569.6</v>
      </c>
      <c r="H317" s="32">
        <f t="shared" si="47"/>
        <v>0</v>
      </c>
      <c r="I317" s="32">
        <f t="shared" si="47"/>
        <v>0</v>
      </c>
      <c r="J317" s="32">
        <f t="shared" si="47"/>
        <v>0</v>
      </c>
      <c r="K317" s="32">
        <f t="shared" si="47"/>
        <v>0</v>
      </c>
      <c r="L317" s="32">
        <f t="shared" si="47"/>
        <v>0</v>
      </c>
      <c r="M317" s="32">
        <f t="shared" si="47"/>
        <v>0</v>
      </c>
      <c r="N317" s="32">
        <f t="shared" si="47"/>
        <v>0</v>
      </c>
      <c r="O317" s="32">
        <f t="shared" si="47"/>
        <v>0</v>
      </c>
      <c r="P317" s="32">
        <f t="shared" si="47"/>
        <v>0</v>
      </c>
      <c r="Q317" s="32">
        <f t="shared" si="47"/>
        <v>0</v>
      </c>
      <c r="R317" s="32">
        <f t="shared" si="47"/>
        <v>0</v>
      </c>
      <c r="S317" s="32">
        <f t="shared" si="47"/>
        <v>0</v>
      </c>
      <c r="T317" s="32">
        <f t="shared" si="47"/>
        <v>0</v>
      </c>
      <c r="U317" s="32">
        <f t="shared" si="47"/>
        <v>0</v>
      </c>
      <c r="V317" s="32">
        <f t="shared" si="47"/>
        <v>0</v>
      </c>
      <c r="W317" s="32">
        <f t="shared" si="47"/>
        <v>0</v>
      </c>
      <c r="X317" s="67">
        <f t="shared" si="47"/>
        <v>63.00298</v>
      </c>
      <c r="Y317" s="59">
        <f>X317/G317*100</f>
        <v>4.01395132517839</v>
      </c>
    </row>
    <row r="318" spans="1:25" ht="32.25" outlineLevel="6" thickBot="1">
      <c r="A318" s="5" t="s">
        <v>114</v>
      </c>
      <c r="B318" s="21">
        <v>951</v>
      </c>
      <c r="C318" s="6" t="s">
        <v>17</v>
      </c>
      <c r="D318" s="6" t="s">
        <v>227</v>
      </c>
      <c r="E318" s="6" t="s">
        <v>113</v>
      </c>
      <c r="F318" s="6"/>
      <c r="G318" s="7">
        <f>G319</f>
        <v>1569.6</v>
      </c>
      <c r="H318" s="2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42"/>
      <c r="X318" s="65">
        <v>63.00298</v>
      </c>
      <c r="Y318" s="59">
        <f>X318/G318*100</f>
        <v>4.01395132517839</v>
      </c>
    </row>
    <row r="319" spans="1:25" ht="19.5" outlineLevel="6" thickBot="1">
      <c r="A319" s="90" t="s">
        <v>136</v>
      </c>
      <c r="B319" s="94">
        <v>951</v>
      </c>
      <c r="C319" s="95" t="s">
        <v>17</v>
      </c>
      <c r="D319" s="95" t="s">
        <v>227</v>
      </c>
      <c r="E319" s="95" t="s">
        <v>135</v>
      </c>
      <c r="F319" s="95"/>
      <c r="G319" s="100">
        <v>1569.6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8" t="s">
        <v>228</v>
      </c>
      <c r="B320" s="19">
        <v>951</v>
      </c>
      <c r="C320" s="9" t="s">
        <v>17</v>
      </c>
      <c r="D320" s="9" t="s">
        <v>43</v>
      </c>
      <c r="E320" s="9" t="s">
        <v>5</v>
      </c>
      <c r="F320" s="9"/>
      <c r="G320" s="10">
        <f>G321</f>
        <v>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116" t="s">
        <v>226</v>
      </c>
      <c r="B321" s="92">
        <v>951</v>
      </c>
      <c r="C321" s="93" t="s">
        <v>17</v>
      </c>
      <c r="D321" s="93" t="s">
        <v>229</v>
      </c>
      <c r="E321" s="93" t="s">
        <v>5</v>
      </c>
      <c r="F321" s="93"/>
      <c r="G321" s="16">
        <f>G322</f>
        <v>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5" t="s">
        <v>114</v>
      </c>
      <c r="B322" s="21">
        <v>951</v>
      </c>
      <c r="C322" s="6" t="s">
        <v>17</v>
      </c>
      <c r="D322" s="6" t="s">
        <v>229</v>
      </c>
      <c r="E322" s="6" t="s">
        <v>113</v>
      </c>
      <c r="F322" s="6"/>
      <c r="G322" s="7">
        <f>G323</f>
        <v>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90" t="s">
        <v>136</v>
      </c>
      <c r="B323" s="94">
        <v>951</v>
      </c>
      <c r="C323" s="95" t="s">
        <v>17</v>
      </c>
      <c r="D323" s="95" t="s">
        <v>229</v>
      </c>
      <c r="E323" s="95" t="s">
        <v>135</v>
      </c>
      <c r="F323" s="95"/>
      <c r="G323" s="100"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126" t="s">
        <v>230</v>
      </c>
      <c r="B324" s="18">
        <v>951</v>
      </c>
      <c r="C324" s="39" t="s">
        <v>231</v>
      </c>
      <c r="D324" s="39" t="s">
        <v>6</v>
      </c>
      <c r="E324" s="39" t="s">
        <v>5</v>
      </c>
      <c r="F324" s="39"/>
      <c r="G324" s="121">
        <f>G325</f>
        <v>50</v>
      </c>
      <c r="H324" s="29">
        <f aca="true" t="shared" si="48" ref="H324:X324">H325+H330</f>
        <v>0</v>
      </c>
      <c r="I324" s="29">
        <f t="shared" si="48"/>
        <v>0</v>
      </c>
      <c r="J324" s="29">
        <f t="shared" si="48"/>
        <v>0</v>
      </c>
      <c r="K324" s="29">
        <f t="shared" si="48"/>
        <v>0</v>
      </c>
      <c r="L324" s="29">
        <f t="shared" si="48"/>
        <v>0</v>
      </c>
      <c r="M324" s="29">
        <f t="shared" si="48"/>
        <v>0</v>
      </c>
      <c r="N324" s="29">
        <f t="shared" si="48"/>
        <v>0</v>
      </c>
      <c r="O324" s="29">
        <f t="shared" si="48"/>
        <v>0</v>
      </c>
      <c r="P324" s="29">
        <f t="shared" si="48"/>
        <v>0</v>
      </c>
      <c r="Q324" s="29">
        <f t="shared" si="48"/>
        <v>0</v>
      </c>
      <c r="R324" s="29">
        <f t="shared" si="48"/>
        <v>0</v>
      </c>
      <c r="S324" s="29">
        <f t="shared" si="48"/>
        <v>0</v>
      </c>
      <c r="T324" s="29">
        <f t="shared" si="48"/>
        <v>0</v>
      </c>
      <c r="U324" s="29">
        <f t="shared" si="48"/>
        <v>0</v>
      </c>
      <c r="V324" s="29">
        <f t="shared" si="48"/>
        <v>0</v>
      </c>
      <c r="W324" s="29">
        <f t="shared" si="48"/>
        <v>0</v>
      </c>
      <c r="X324" s="73">
        <f t="shared" si="48"/>
        <v>499.74378</v>
      </c>
      <c r="Y324" s="59">
        <f>X324/G324*100</f>
        <v>999.48756</v>
      </c>
    </row>
    <row r="325" spans="1:25" ht="16.5" outlineLevel="6" thickBot="1">
      <c r="A325" s="13" t="s">
        <v>360</v>
      </c>
      <c r="B325" s="19">
        <v>951</v>
      </c>
      <c r="C325" s="9" t="s">
        <v>231</v>
      </c>
      <c r="D325" s="9" t="s">
        <v>232</v>
      </c>
      <c r="E325" s="9" t="s">
        <v>5</v>
      </c>
      <c r="F325" s="9"/>
      <c r="G325" s="10">
        <f>G326</f>
        <v>50</v>
      </c>
      <c r="H325" s="31">
        <f aca="true" t="shared" si="49" ref="H325:X327">H326</f>
        <v>0</v>
      </c>
      <c r="I325" s="31">
        <f t="shared" si="49"/>
        <v>0</v>
      </c>
      <c r="J325" s="31">
        <f t="shared" si="49"/>
        <v>0</v>
      </c>
      <c r="K325" s="31">
        <f t="shared" si="49"/>
        <v>0</v>
      </c>
      <c r="L325" s="31">
        <f t="shared" si="49"/>
        <v>0</v>
      </c>
      <c r="M325" s="31">
        <f t="shared" si="49"/>
        <v>0</v>
      </c>
      <c r="N325" s="31">
        <f t="shared" si="49"/>
        <v>0</v>
      </c>
      <c r="O325" s="31">
        <f t="shared" si="49"/>
        <v>0</v>
      </c>
      <c r="P325" s="31">
        <f t="shared" si="49"/>
        <v>0</v>
      </c>
      <c r="Q325" s="31">
        <f t="shared" si="49"/>
        <v>0</v>
      </c>
      <c r="R325" s="31">
        <f t="shared" si="49"/>
        <v>0</v>
      </c>
      <c r="S325" s="31">
        <f t="shared" si="49"/>
        <v>0</v>
      </c>
      <c r="T325" s="31">
        <f t="shared" si="49"/>
        <v>0</v>
      </c>
      <c r="U325" s="31">
        <f t="shared" si="49"/>
        <v>0</v>
      </c>
      <c r="V325" s="31">
        <f t="shared" si="49"/>
        <v>0</v>
      </c>
      <c r="W325" s="31">
        <f t="shared" si="49"/>
        <v>0</v>
      </c>
      <c r="X325" s="66">
        <f t="shared" si="49"/>
        <v>499.74378</v>
      </c>
      <c r="Y325" s="59">
        <f>X325/G325*100</f>
        <v>999.48756</v>
      </c>
    </row>
    <row r="326" spans="1:25" ht="48" outlineLevel="6" thickBot="1">
      <c r="A326" s="116" t="s">
        <v>233</v>
      </c>
      <c r="B326" s="92">
        <v>951</v>
      </c>
      <c r="C326" s="93" t="s">
        <v>231</v>
      </c>
      <c r="D326" s="93" t="s">
        <v>234</v>
      </c>
      <c r="E326" s="93" t="s">
        <v>5</v>
      </c>
      <c r="F326" s="93"/>
      <c r="G326" s="16">
        <f>G327</f>
        <v>50</v>
      </c>
      <c r="H326" s="32">
        <f t="shared" si="49"/>
        <v>0</v>
      </c>
      <c r="I326" s="32">
        <f t="shared" si="49"/>
        <v>0</v>
      </c>
      <c r="J326" s="32">
        <f t="shared" si="49"/>
        <v>0</v>
      </c>
      <c r="K326" s="32">
        <f t="shared" si="49"/>
        <v>0</v>
      </c>
      <c r="L326" s="32">
        <f t="shared" si="49"/>
        <v>0</v>
      </c>
      <c r="M326" s="32">
        <f t="shared" si="49"/>
        <v>0</v>
      </c>
      <c r="N326" s="32">
        <f t="shared" si="49"/>
        <v>0</v>
      </c>
      <c r="O326" s="32">
        <f t="shared" si="49"/>
        <v>0</v>
      </c>
      <c r="P326" s="32">
        <f t="shared" si="49"/>
        <v>0</v>
      </c>
      <c r="Q326" s="32">
        <f t="shared" si="49"/>
        <v>0</v>
      </c>
      <c r="R326" s="32">
        <f t="shared" si="49"/>
        <v>0</v>
      </c>
      <c r="S326" s="32">
        <f t="shared" si="49"/>
        <v>0</v>
      </c>
      <c r="T326" s="32">
        <f t="shared" si="49"/>
        <v>0</v>
      </c>
      <c r="U326" s="32">
        <f t="shared" si="49"/>
        <v>0</v>
      </c>
      <c r="V326" s="32">
        <f t="shared" si="49"/>
        <v>0</v>
      </c>
      <c r="W326" s="32">
        <f t="shared" si="49"/>
        <v>0</v>
      </c>
      <c r="X326" s="67">
        <f t="shared" si="49"/>
        <v>499.74378</v>
      </c>
      <c r="Y326" s="59">
        <f>X326/G326*100</f>
        <v>999.48756</v>
      </c>
    </row>
    <row r="327" spans="1:25" ht="32.25" outlineLevel="6" thickBot="1">
      <c r="A327" s="5" t="s">
        <v>107</v>
      </c>
      <c r="B327" s="21">
        <v>951</v>
      </c>
      <c r="C327" s="6" t="s">
        <v>235</v>
      </c>
      <c r="D327" s="6" t="s">
        <v>234</v>
      </c>
      <c r="E327" s="6" t="s">
        <v>101</v>
      </c>
      <c r="F327" s="6"/>
      <c r="G327" s="7">
        <f>G328</f>
        <v>50</v>
      </c>
      <c r="H327" s="34">
        <f t="shared" si="49"/>
        <v>0</v>
      </c>
      <c r="I327" s="34">
        <f t="shared" si="49"/>
        <v>0</v>
      </c>
      <c r="J327" s="34">
        <f t="shared" si="49"/>
        <v>0</v>
      </c>
      <c r="K327" s="34">
        <f t="shared" si="49"/>
        <v>0</v>
      </c>
      <c r="L327" s="34">
        <f t="shared" si="49"/>
        <v>0</v>
      </c>
      <c r="M327" s="34">
        <f t="shared" si="49"/>
        <v>0</v>
      </c>
      <c r="N327" s="34">
        <f t="shared" si="49"/>
        <v>0</v>
      </c>
      <c r="O327" s="34">
        <f t="shared" si="49"/>
        <v>0</v>
      </c>
      <c r="P327" s="34">
        <f t="shared" si="49"/>
        <v>0</v>
      </c>
      <c r="Q327" s="34">
        <f t="shared" si="49"/>
        <v>0</v>
      </c>
      <c r="R327" s="34">
        <f t="shared" si="49"/>
        <v>0</v>
      </c>
      <c r="S327" s="34">
        <f t="shared" si="49"/>
        <v>0</v>
      </c>
      <c r="T327" s="34">
        <f t="shared" si="49"/>
        <v>0</v>
      </c>
      <c r="U327" s="34">
        <f t="shared" si="49"/>
        <v>0</v>
      </c>
      <c r="V327" s="34">
        <f t="shared" si="49"/>
        <v>0</v>
      </c>
      <c r="W327" s="34">
        <f t="shared" si="49"/>
        <v>0</v>
      </c>
      <c r="X327" s="68">
        <f t="shared" si="49"/>
        <v>499.74378</v>
      </c>
      <c r="Y327" s="59">
        <f>X327/G327*100</f>
        <v>999.48756</v>
      </c>
    </row>
    <row r="328" spans="1:25" ht="32.25" outlineLevel="6" thickBot="1">
      <c r="A328" s="90" t="s">
        <v>109</v>
      </c>
      <c r="B328" s="94">
        <v>951</v>
      </c>
      <c r="C328" s="95" t="s">
        <v>231</v>
      </c>
      <c r="D328" s="95" t="s">
        <v>234</v>
      </c>
      <c r="E328" s="95" t="s">
        <v>103</v>
      </c>
      <c r="F328" s="95"/>
      <c r="G328" s="100">
        <v>50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499.74378</v>
      </c>
      <c r="Y328" s="59">
        <f>X328/G328*100</f>
        <v>999.48756</v>
      </c>
    </row>
    <row r="329" spans="1:25" ht="19.5" outlineLevel="6" thickBot="1">
      <c r="A329" s="110" t="s">
        <v>75</v>
      </c>
      <c r="B329" s="18">
        <v>951</v>
      </c>
      <c r="C329" s="14" t="s">
        <v>45</v>
      </c>
      <c r="D329" s="14" t="s">
        <v>6</v>
      </c>
      <c r="E329" s="14" t="s">
        <v>5</v>
      </c>
      <c r="F329" s="14"/>
      <c r="G329" s="15">
        <f>G330+G335</f>
        <v>291.62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16.5" outlineLevel="6" thickBot="1">
      <c r="A330" s="8" t="s">
        <v>236</v>
      </c>
      <c r="B330" s="19">
        <v>951</v>
      </c>
      <c r="C330" s="9" t="s">
        <v>80</v>
      </c>
      <c r="D330" s="9" t="s">
        <v>6</v>
      </c>
      <c r="E330" s="9" t="s">
        <v>5</v>
      </c>
      <c r="F330" s="9"/>
      <c r="G330" s="10">
        <f>G331</f>
        <v>291.62</v>
      </c>
      <c r="H330" s="31">
        <f aca="true" t="shared" si="50" ref="H330:X330">H331</f>
        <v>0</v>
      </c>
      <c r="I330" s="31">
        <f t="shared" si="50"/>
        <v>0</v>
      </c>
      <c r="J330" s="31">
        <f t="shared" si="50"/>
        <v>0</v>
      </c>
      <c r="K330" s="31">
        <f t="shared" si="50"/>
        <v>0</v>
      </c>
      <c r="L330" s="31">
        <f t="shared" si="50"/>
        <v>0</v>
      </c>
      <c r="M330" s="31">
        <f t="shared" si="50"/>
        <v>0</v>
      </c>
      <c r="N330" s="31">
        <f t="shared" si="50"/>
        <v>0</v>
      </c>
      <c r="O330" s="31">
        <f t="shared" si="50"/>
        <v>0</v>
      </c>
      <c r="P330" s="31">
        <f t="shared" si="50"/>
        <v>0</v>
      </c>
      <c r="Q330" s="31">
        <f t="shared" si="50"/>
        <v>0</v>
      </c>
      <c r="R330" s="31">
        <f t="shared" si="50"/>
        <v>0</v>
      </c>
      <c r="S330" s="31">
        <f t="shared" si="50"/>
        <v>0</v>
      </c>
      <c r="T330" s="31">
        <f t="shared" si="50"/>
        <v>0</v>
      </c>
      <c r="U330" s="31">
        <f t="shared" si="50"/>
        <v>0</v>
      </c>
      <c r="V330" s="31">
        <f t="shared" si="50"/>
        <v>0</v>
      </c>
      <c r="W330" s="31">
        <f t="shared" si="50"/>
        <v>0</v>
      </c>
      <c r="X330" s="31">
        <f t="shared" si="50"/>
        <v>0</v>
      </c>
      <c r="Y330" s="59">
        <f>X330/G330*100</f>
        <v>0</v>
      </c>
    </row>
    <row r="331" spans="1:25" ht="16.5" outlineLevel="6" thickBot="1">
      <c r="A331" s="102" t="s">
        <v>361</v>
      </c>
      <c r="B331" s="108">
        <v>951</v>
      </c>
      <c r="C331" s="93" t="s">
        <v>80</v>
      </c>
      <c r="D331" s="93" t="s">
        <v>237</v>
      </c>
      <c r="E331" s="93" t="s">
        <v>5</v>
      </c>
      <c r="F331" s="93"/>
      <c r="G331" s="16">
        <f>G332</f>
        <v>291.62</v>
      </c>
      <c r="H331" s="32">
        <f aca="true" t="shared" si="51" ref="H331:X331">H332+H335</f>
        <v>0</v>
      </c>
      <c r="I331" s="32">
        <f t="shared" si="51"/>
        <v>0</v>
      </c>
      <c r="J331" s="32">
        <f t="shared" si="51"/>
        <v>0</v>
      </c>
      <c r="K331" s="32">
        <f t="shared" si="51"/>
        <v>0</v>
      </c>
      <c r="L331" s="32">
        <f t="shared" si="51"/>
        <v>0</v>
      </c>
      <c r="M331" s="32">
        <f t="shared" si="51"/>
        <v>0</v>
      </c>
      <c r="N331" s="32">
        <f t="shared" si="51"/>
        <v>0</v>
      </c>
      <c r="O331" s="32">
        <f t="shared" si="51"/>
        <v>0</v>
      </c>
      <c r="P331" s="32">
        <f t="shared" si="51"/>
        <v>0</v>
      </c>
      <c r="Q331" s="32">
        <f t="shared" si="51"/>
        <v>0</v>
      </c>
      <c r="R331" s="32">
        <f t="shared" si="51"/>
        <v>0</v>
      </c>
      <c r="S331" s="32">
        <f t="shared" si="51"/>
        <v>0</v>
      </c>
      <c r="T331" s="32">
        <f t="shared" si="51"/>
        <v>0</v>
      </c>
      <c r="U331" s="32">
        <f t="shared" si="51"/>
        <v>0</v>
      </c>
      <c r="V331" s="32">
        <f t="shared" si="51"/>
        <v>0</v>
      </c>
      <c r="W331" s="32">
        <f t="shared" si="51"/>
        <v>0</v>
      </c>
      <c r="X331" s="32">
        <f t="shared" si="51"/>
        <v>0</v>
      </c>
      <c r="Y331" s="59">
        <f>X331/G331*100</f>
        <v>0</v>
      </c>
    </row>
    <row r="332" spans="1:25" ht="48.75" customHeight="1" outlineLevel="6" thickBot="1">
      <c r="A332" s="116" t="s">
        <v>238</v>
      </c>
      <c r="B332" s="92">
        <v>951</v>
      </c>
      <c r="C332" s="93" t="s">
        <v>80</v>
      </c>
      <c r="D332" s="93" t="s">
        <v>239</v>
      </c>
      <c r="E332" s="93" t="s">
        <v>5</v>
      </c>
      <c r="F332" s="93"/>
      <c r="G332" s="16">
        <f>G333</f>
        <v>291.62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2"/>
      <c r="X332" s="65">
        <v>0</v>
      </c>
      <c r="Y332" s="59">
        <f>X332/G332*100</f>
        <v>0</v>
      </c>
    </row>
    <row r="333" spans="1:25" ht="38.25" customHeight="1" outlineLevel="6" thickBot="1">
      <c r="A333" s="5" t="s">
        <v>107</v>
      </c>
      <c r="B333" s="21">
        <v>951</v>
      </c>
      <c r="C333" s="6" t="s">
        <v>80</v>
      </c>
      <c r="D333" s="6" t="s">
        <v>239</v>
      </c>
      <c r="E333" s="6" t="s">
        <v>101</v>
      </c>
      <c r="F333" s="6"/>
      <c r="G333" s="7">
        <f>G334</f>
        <v>291.62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90" t="s">
        <v>109</v>
      </c>
      <c r="B334" s="94">
        <v>951</v>
      </c>
      <c r="C334" s="95" t="s">
        <v>80</v>
      </c>
      <c r="D334" s="95" t="s">
        <v>239</v>
      </c>
      <c r="E334" s="95" t="s">
        <v>103</v>
      </c>
      <c r="F334" s="95"/>
      <c r="G334" s="100">
        <v>291.62</v>
      </c>
      <c r="H334" s="31">
        <f aca="true" t="shared" si="52" ref="H334:X334">H335</f>
        <v>0</v>
      </c>
      <c r="I334" s="31">
        <f t="shared" si="52"/>
        <v>0</v>
      </c>
      <c r="J334" s="31">
        <f t="shared" si="52"/>
        <v>0</v>
      </c>
      <c r="K334" s="31">
        <f t="shared" si="52"/>
        <v>0</v>
      </c>
      <c r="L334" s="31">
        <f t="shared" si="52"/>
        <v>0</v>
      </c>
      <c r="M334" s="31">
        <f t="shared" si="52"/>
        <v>0</v>
      </c>
      <c r="N334" s="31">
        <f t="shared" si="52"/>
        <v>0</v>
      </c>
      <c r="O334" s="31">
        <f t="shared" si="52"/>
        <v>0</v>
      </c>
      <c r="P334" s="31">
        <f t="shared" si="52"/>
        <v>0</v>
      </c>
      <c r="Q334" s="31">
        <f t="shared" si="52"/>
        <v>0</v>
      </c>
      <c r="R334" s="31">
        <f t="shared" si="52"/>
        <v>0</v>
      </c>
      <c r="S334" s="31">
        <f t="shared" si="52"/>
        <v>0</v>
      </c>
      <c r="T334" s="31">
        <f t="shared" si="52"/>
        <v>0</v>
      </c>
      <c r="U334" s="31">
        <f t="shared" si="52"/>
        <v>0</v>
      </c>
      <c r="V334" s="31">
        <f t="shared" si="52"/>
        <v>0</v>
      </c>
      <c r="W334" s="31">
        <f t="shared" si="52"/>
        <v>0</v>
      </c>
      <c r="X334" s="31">
        <f t="shared" si="52"/>
        <v>0</v>
      </c>
      <c r="Y334" s="59">
        <f>X334/G334*100</f>
        <v>0</v>
      </c>
    </row>
    <row r="335" spans="1:25" ht="19.5" outlineLevel="6" thickBot="1">
      <c r="A335" s="89" t="s">
        <v>83</v>
      </c>
      <c r="B335" s="19">
        <v>951</v>
      </c>
      <c r="C335" s="9" t="s">
        <v>84</v>
      </c>
      <c r="D335" s="9" t="s">
        <v>6</v>
      </c>
      <c r="E335" s="9" t="s">
        <v>5</v>
      </c>
      <c r="F335" s="6"/>
      <c r="G335" s="10">
        <f>G336</f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>
        <v>0</v>
      </c>
      <c r="Y335" s="59" t="e">
        <f>X335/G335*100</f>
        <v>#DIV/0!</v>
      </c>
    </row>
    <row r="336" spans="1:25" ht="19.5" outlineLevel="6" thickBot="1">
      <c r="A336" s="102" t="s">
        <v>362</v>
      </c>
      <c r="B336" s="108">
        <v>951</v>
      </c>
      <c r="C336" s="93" t="s">
        <v>84</v>
      </c>
      <c r="D336" s="93" t="s">
        <v>237</v>
      </c>
      <c r="E336" s="93" t="s">
        <v>5</v>
      </c>
      <c r="F336" s="93"/>
      <c r="G336" s="16">
        <f>G337</f>
        <v>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48" outlineLevel="6" thickBot="1">
      <c r="A337" s="5" t="s">
        <v>240</v>
      </c>
      <c r="B337" s="21">
        <v>951</v>
      </c>
      <c r="C337" s="6" t="s">
        <v>84</v>
      </c>
      <c r="D337" s="6" t="s">
        <v>241</v>
      </c>
      <c r="E337" s="6" t="s">
        <v>5</v>
      </c>
      <c r="F337" s="6"/>
      <c r="G337" s="7">
        <f>G338</f>
        <v>0</v>
      </c>
      <c r="H337" s="29">
        <f aca="true" t="shared" si="53" ref="H337:X337">H338+H343</f>
        <v>0</v>
      </c>
      <c r="I337" s="29">
        <f t="shared" si="53"/>
        <v>0</v>
      </c>
      <c r="J337" s="29">
        <f t="shared" si="53"/>
        <v>0</v>
      </c>
      <c r="K337" s="29">
        <f t="shared" si="53"/>
        <v>0</v>
      </c>
      <c r="L337" s="29">
        <f t="shared" si="53"/>
        <v>0</v>
      </c>
      <c r="M337" s="29">
        <f t="shared" si="53"/>
        <v>0</v>
      </c>
      <c r="N337" s="29">
        <f t="shared" si="53"/>
        <v>0</v>
      </c>
      <c r="O337" s="29">
        <f t="shared" si="53"/>
        <v>0</v>
      </c>
      <c r="P337" s="29">
        <f t="shared" si="53"/>
        <v>0</v>
      </c>
      <c r="Q337" s="29">
        <f t="shared" si="53"/>
        <v>0</v>
      </c>
      <c r="R337" s="29">
        <f t="shared" si="53"/>
        <v>0</v>
      </c>
      <c r="S337" s="29">
        <f t="shared" si="53"/>
        <v>0</v>
      </c>
      <c r="T337" s="29">
        <f t="shared" si="53"/>
        <v>0</v>
      </c>
      <c r="U337" s="29">
        <f t="shared" si="53"/>
        <v>0</v>
      </c>
      <c r="V337" s="29">
        <f t="shared" si="53"/>
        <v>0</v>
      </c>
      <c r="W337" s="29">
        <f t="shared" si="53"/>
        <v>0</v>
      </c>
      <c r="X337" s="73">
        <f t="shared" si="53"/>
        <v>1410.7881399999999</v>
      </c>
      <c r="Y337" s="59" t="e">
        <f>X337/G337*100</f>
        <v>#DIV/0!</v>
      </c>
    </row>
    <row r="338" spans="1:25" ht="16.5" outlineLevel="6" thickBot="1">
      <c r="A338" s="90" t="s">
        <v>127</v>
      </c>
      <c r="B338" s="94">
        <v>951</v>
      </c>
      <c r="C338" s="95" t="s">
        <v>84</v>
      </c>
      <c r="D338" s="95" t="s">
        <v>241</v>
      </c>
      <c r="E338" s="95" t="s">
        <v>126</v>
      </c>
      <c r="F338" s="95"/>
      <c r="G338" s="100">
        <v>0</v>
      </c>
      <c r="H338" s="31">
        <f aca="true" t="shared" si="54" ref="H338:X338">H339</f>
        <v>0</v>
      </c>
      <c r="I338" s="31">
        <f t="shared" si="54"/>
        <v>0</v>
      </c>
      <c r="J338" s="31">
        <f t="shared" si="54"/>
        <v>0</v>
      </c>
      <c r="K338" s="31">
        <f t="shared" si="54"/>
        <v>0</v>
      </c>
      <c r="L338" s="31">
        <f t="shared" si="54"/>
        <v>0</v>
      </c>
      <c r="M338" s="31">
        <f t="shared" si="54"/>
        <v>0</v>
      </c>
      <c r="N338" s="31">
        <f t="shared" si="54"/>
        <v>0</v>
      </c>
      <c r="O338" s="31">
        <f t="shared" si="54"/>
        <v>0</v>
      </c>
      <c r="P338" s="31">
        <f t="shared" si="54"/>
        <v>0</v>
      </c>
      <c r="Q338" s="31">
        <f t="shared" si="54"/>
        <v>0</v>
      </c>
      <c r="R338" s="31">
        <f t="shared" si="54"/>
        <v>0</v>
      </c>
      <c r="S338" s="31">
        <f t="shared" si="54"/>
        <v>0</v>
      </c>
      <c r="T338" s="31">
        <f t="shared" si="54"/>
        <v>0</v>
      </c>
      <c r="U338" s="31">
        <f t="shared" si="54"/>
        <v>0</v>
      </c>
      <c r="V338" s="31">
        <f t="shared" si="54"/>
        <v>0</v>
      </c>
      <c r="W338" s="31">
        <f t="shared" si="54"/>
        <v>0</v>
      </c>
      <c r="X338" s="69">
        <f t="shared" si="54"/>
        <v>1362.07314</v>
      </c>
      <c r="Y338" s="59" t="e">
        <f>X338/G338*100</f>
        <v>#DIV/0!</v>
      </c>
    </row>
    <row r="339" spans="1:25" ht="19.5" customHeight="1" outlineLevel="6" thickBot="1">
      <c r="A339" s="110" t="s">
        <v>72</v>
      </c>
      <c r="B339" s="18">
        <v>951</v>
      </c>
      <c r="C339" s="14" t="s">
        <v>71</v>
      </c>
      <c r="D339" s="14" t="s">
        <v>6</v>
      </c>
      <c r="E339" s="14" t="s">
        <v>5</v>
      </c>
      <c r="F339" s="14"/>
      <c r="G339" s="15">
        <f>G340+G346</f>
        <v>1909.35</v>
      </c>
      <c r="H339" s="32">
        <f aca="true" t="shared" si="55" ref="H339:X339">H340</f>
        <v>0</v>
      </c>
      <c r="I339" s="32">
        <f t="shared" si="55"/>
        <v>0</v>
      </c>
      <c r="J339" s="32">
        <f t="shared" si="55"/>
        <v>0</v>
      </c>
      <c r="K339" s="32">
        <f t="shared" si="55"/>
        <v>0</v>
      </c>
      <c r="L339" s="32">
        <f t="shared" si="55"/>
        <v>0</v>
      </c>
      <c r="M339" s="32">
        <f t="shared" si="55"/>
        <v>0</v>
      </c>
      <c r="N339" s="32">
        <f t="shared" si="55"/>
        <v>0</v>
      </c>
      <c r="O339" s="32">
        <f t="shared" si="55"/>
        <v>0</v>
      </c>
      <c r="P339" s="32">
        <f t="shared" si="55"/>
        <v>0</v>
      </c>
      <c r="Q339" s="32">
        <f t="shared" si="55"/>
        <v>0</v>
      </c>
      <c r="R339" s="32">
        <f t="shared" si="55"/>
        <v>0</v>
      </c>
      <c r="S339" s="32">
        <f t="shared" si="55"/>
        <v>0</v>
      </c>
      <c r="T339" s="32">
        <f t="shared" si="55"/>
        <v>0</v>
      </c>
      <c r="U339" s="32">
        <f t="shared" si="55"/>
        <v>0</v>
      </c>
      <c r="V339" s="32">
        <f t="shared" si="55"/>
        <v>0</v>
      </c>
      <c r="W339" s="32">
        <f t="shared" si="55"/>
        <v>0</v>
      </c>
      <c r="X339" s="70">
        <f t="shared" si="55"/>
        <v>1362.07314</v>
      </c>
      <c r="Y339" s="59">
        <f>X339/G339*100</f>
        <v>71.3370068347867</v>
      </c>
    </row>
    <row r="340" spans="1:25" ht="32.25" outlineLevel="6" thickBot="1">
      <c r="A340" s="128" t="s">
        <v>44</v>
      </c>
      <c r="B340" s="18">
        <v>951</v>
      </c>
      <c r="C340" s="129" t="s">
        <v>82</v>
      </c>
      <c r="D340" s="129" t="s">
        <v>242</v>
      </c>
      <c r="E340" s="129" t="s">
        <v>5</v>
      </c>
      <c r="F340" s="129"/>
      <c r="G340" s="130">
        <f>G341</f>
        <v>1900</v>
      </c>
      <c r="H340" s="34">
        <f aca="true" t="shared" si="56" ref="H340:X340">H342</f>
        <v>0</v>
      </c>
      <c r="I340" s="34">
        <f t="shared" si="56"/>
        <v>0</v>
      </c>
      <c r="J340" s="34">
        <f t="shared" si="56"/>
        <v>0</v>
      </c>
      <c r="K340" s="34">
        <f t="shared" si="56"/>
        <v>0</v>
      </c>
      <c r="L340" s="34">
        <f t="shared" si="56"/>
        <v>0</v>
      </c>
      <c r="M340" s="34">
        <f t="shared" si="56"/>
        <v>0</v>
      </c>
      <c r="N340" s="34">
        <f t="shared" si="56"/>
        <v>0</v>
      </c>
      <c r="O340" s="34">
        <f t="shared" si="56"/>
        <v>0</v>
      </c>
      <c r="P340" s="34">
        <f t="shared" si="56"/>
        <v>0</v>
      </c>
      <c r="Q340" s="34">
        <f t="shared" si="56"/>
        <v>0</v>
      </c>
      <c r="R340" s="34">
        <f t="shared" si="56"/>
        <v>0</v>
      </c>
      <c r="S340" s="34">
        <f t="shared" si="56"/>
        <v>0</v>
      </c>
      <c r="T340" s="34">
        <f t="shared" si="56"/>
        <v>0</v>
      </c>
      <c r="U340" s="34">
        <f t="shared" si="56"/>
        <v>0</v>
      </c>
      <c r="V340" s="34">
        <f t="shared" si="56"/>
        <v>0</v>
      </c>
      <c r="W340" s="34">
        <f t="shared" si="56"/>
        <v>0</v>
      </c>
      <c r="X340" s="64">
        <f t="shared" si="56"/>
        <v>1362.07314</v>
      </c>
      <c r="Y340" s="59">
        <f>X340/G340*100</f>
        <v>71.68806</v>
      </c>
    </row>
    <row r="341" spans="1:25" ht="32.25" outlineLevel="6" thickBot="1">
      <c r="A341" s="114" t="s">
        <v>144</v>
      </c>
      <c r="B341" s="19">
        <v>951</v>
      </c>
      <c r="C341" s="11" t="s">
        <v>82</v>
      </c>
      <c r="D341" s="11" t="s">
        <v>145</v>
      </c>
      <c r="E341" s="11" t="s">
        <v>5</v>
      </c>
      <c r="F341" s="11"/>
      <c r="G341" s="12">
        <f>G342</f>
        <v>1900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1"/>
      <c r="Y341" s="59"/>
    </row>
    <row r="342" spans="1:25" ht="32.25" outlineLevel="6" thickBot="1">
      <c r="A342" s="114" t="s">
        <v>146</v>
      </c>
      <c r="B342" s="19">
        <v>951</v>
      </c>
      <c r="C342" s="9" t="s">
        <v>82</v>
      </c>
      <c r="D342" s="9" t="s">
        <v>147</v>
      </c>
      <c r="E342" s="9" t="s">
        <v>5</v>
      </c>
      <c r="F342" s="9"/>
      <c r="G342" s="10">
        <f>G343</f>
        <v>1900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1362.07314</v>
      </c>
      <c r="Y342" s="59">
        <f>X342/G342*100</f>
        <v>71.68806</v>
      </c>
    </row>
    <row r="343" spans="1:25" ht="48" outlineLevel="6" thickBot="1">
      <c r="A343" s="116" t="s">
        <v>243</v>
      </c>
      <c r="B343" s="92">
        <v>951</v>
      </c>
      <c r="C343" s="93" t="s">
        <v>82</v>
      </c>
      <c r="D343" s="93" t="s">
        <v>244</v>
      </c>
      <c r="E343" s="93" t="s">
        <v>5</v>
      </c>
      <c r="F343" s="93"/>
      <c r="G343" s="16">
        <f>G344</f>
        <v>1900</v>
      </c>
      <c r="H343" s="31">
        <f aca="true" t="shared" si="57" ref="H343:X345">H344</f>
        <v>0</v>
      </c>
      <c r="I343" s="31">
        <f t="shared" si="57"/>
        <v>0</v>
      </c>
      <c r="J343" s="31">
        <f t="shared" si="57"/>
        <v>0</v>
      </c>
      <c r="K343" s="31">
        <f t="shared" si="57"/>
        <v>0</v>
      </c>
      <c r="L343" s="31">
        <f t="shared" si="57"/>
        <v>0</v>
      </c>
      <c r="M343" s="31">
        <f t="shared" si="57"/>
        <v>0</v>
      </c>
      <c r="N343" s="31">
        <f t="shared" si="57"/>
        <v>0</v>
      </c>
      <c r="O343" s="31">
        <f t="shared" si="57"/>
        <v>0</v>
      </c>
      <c r="P343" s="31">
        <f t="shared" si="57"/>
        <v>0</v>
      </c>
      <c r="Q343" s="31">
        <f t="shared" si="57"/>
        <v>0</v>
      </c>
      <c r="R343" s="31">
        <f t="shared" si="57"/>
        <v>0</v>
      </c>
      <c r="S343" s="31">
        <f t="shared" si="57"/>
        <v>0</v>
      </c>
      <c r="T343" s="31">
        <f t="shared" si="57"/>
        <v>0</v>
      </c>
      <c r="U343" s="31">
        <f t="shared" si="57"/>
        <v>0</v>
      </c>
      <c r="V343" s="31">
        <f t="shared" si="57"/>
        <v>0</v>
      </c>
      <c r="W343" s="31">
        <f t="shared" si="57"/>
        <v>0</v>
      </c>
      <c r="X343" s="66">
        <f t="shared" si="57"/>
        <v>48.715</v>
      </c>
      <c r="Y343" s="59">
        <f>X343/G343*100</f>
        <v>2.563947368421053</v>
      </c>
    </row>
    <row r="344" spans="1:25" ht="16.5" outlineLevel="6" thickBot="1">
      <c r="A344" s="5" t="s">
        <v>129</v>
      </c>
      <c r="B344" s="21">
        <v>951</v>
      </c>
      <c r="C344" s="6" t="s">
        <v>82</v>
      </c>
      <c r="D344" s="6" t="s">
        <v>244</v>
      </c>
      <c r="E344" s="6" t="s">
        <v>128</v>
      </c>
      <c r="F344" s="6"/>
      <c r="G344" s="7">
        <f>G345</f>
        <v>1900</v>
      </c>
      <c r="H344" s="32">
        <f t="shared" si="57"/>
        <v>0</v>
      </c>
      <c r="I344" s="32">
        <f t="shared" si="57"/>
        <v>0</v>
      </c>
      <c r="J344" s="32">
        <f t="shared" si="57"/>
        <v>0</v>
      </c>
      <c r="K344" s="32">
        <f t="shared" si="57"/>
        <v>0</v>
      </c>
      <c r="L344" s="32">
        <f t="shared" si="57"/>
        <v>0</v>
      </c>
      <c r="M344" s="32">
        <f t="shared" si="57"/>
        <v>0</v>
      </c>
      <c r="N344" s="32">
        <f t="shared" si="57"/>
        <v>0</v>
      </c>
      <c r="O344" s="32">
        <f t="shared" si="57"/>
        <v>0</v>
      </c>
      <c r="P344" s="32">
        <f t="shared" si="57"/>
        <v>0</v>
      </c>
      <c r="Q344" s="32">
        <f t="shared" si="57"/>
        <v>0</v>
      </c>
      <c r="R344" s="32">
        <f t="shared" si="57"/>
        <v>0</v>
      </c>
      <c r="S344" s="32">
        <f t="shared" si="57"/>
        <v>0</v>
      </c>
      <c r="T344" s="32">
        <f t="shared" si="57"/>
        <v>0</v>
      </c>
      <c r="U344" s="32">
        <f t="shared" si="57"/>
        <v>0</v>
      </c>
      <c r="V344" s="32">
        <f t="shared" si="57"/>
        <v>0</v>
      </c>
      <c r="W344" s="32">
        <f t="shared" si="57"/>
        <v>0</v>
      </c>
      <c r="X344" s="67">
        <f>X345</f>
        <v>48.715</v>
      </c>
      <c r="Y344" s="59">
        <f>X344/G344*100</f>
        <v>2.563947368421053</v>
      </c>
    </row>
    <row r="345" spans="1:25" ht="48" outlineLevel="6" thickBot="1">
      <c r="A345" s="101" t="s">
        <v>308</v>
      </c>
      <c r="B345" s="94">
        <v>951</v>
      </c>
      <c r="C345" s="95" t="s">
        <v>82</v>
      </c>
      <c r="D345" s="95" t="s">
        <v>244</v>
      </c>
      <c r="E345" s="95" t="s">
        <v>92</v>
      </c>
      <c r="F345" s="95"/>
      <c r="G345" s="100">
        <v>1900</v>
      </c>
      <c r="H345" s="34">
        <f t="shared" si="57"/>
        <v>0</v>
      </c>
      <c r="I345" s="34">
        <f t="shared" si="57"/>
        <v>0</v>
      </c>
      <c r="J345" s="34">
        <f t="shared" si="57"/>
        <v>0</v>
      </c>
      <c r="K345" s="34">
        <f t="shared" si="57"/>
        <v>0</v>
      </c>
      <c r="L345" s="34">
        <f t="shared" si="57"/>
        <v>0</v>
      </c>
      <c r="M345" s="34">
        <f t="shared" si="57"/>
        <v>0</v>
      </c>
      <c r="N345" s="34">
        <f t="shared" si="57"/>
        <v>0</v>
      </c>
      <c r="O345" s="34">
        <f t="shared" si="57"/>
        <v>0</v>
      </c>
      <c r="P345" s="34">
        <f t="shared" si="57"/>
        <v>0</v>
      </c>
      <c r="Q345" s="34">
        <f t="shared" si="57"/>
        <v>0</v>
      </c>
      <c r="R345" s="34">
        <f t="shared" si="57"/>
        <v>0</v>
      </c>
      <c r="S345" s="34">
        <f t="shared" si="57"/>
        <v>0</v>
      </c>
      <c r="T345" s="34">
        <f t="shared" si="57"/>
        <v>0</v>
      </c>
      <c r="U345" s="34">
        <f t="shared" si="57"/>
        <v>0</v>
      </c>
      <c r="V345" s="34">
        <f t="shared" si="57"/>
        <v>0</v>
      </c>
      <c r="W345" s="34">
        <f t="shared" si="57"/>
        <v>0</v>
      </c>
      <c r="X345" s="68">
        <f>X346</f>
        <v>48.715</v>
      </c>
      <c r="Y345" s="59">
        <f>X345/G345*100</f>
        <v>2.563947368421053</v>
      </c>
    </row>
    <row r="346" spans="1:25" ht="16.5" outlineLevel="6" thickBot="1">
      <c r="A346" s="126" t="s">
        <v>73</v>
      </c>
      <c r="B346" s="18">
        <v>951</v>
      </c>
      <c r="C346" s="39" t="s">
        <v>74</v>
      </c>
      <c r="D346" s="39" t="s">
        <v>6</v>
      </c>
      <c r="E346" s="39" t="s">
        <v>5</v>
      </c>
      <c r="F346" s="39"/>
      <c r="G346" s="121">
        <f>G347</f>
        <v>9.35</v>
      </c>
      <c r="H346" s="25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43"/>
      <c r="X346" s="65">
        <v>48.715</v>
      </c>
      <c r="Y346" s="59">
        <f>X346/G346*100</f>
        <v>521.0160427807488</v>
      </c>
    </row>
    <row r="347" spans="1:25" ht="32.25" outlineLevel="6" thickBot="1">
      <c r="A347" s="114" t="s">
        <v>144</v>
      </c>
      <c r="B347" s="19">
        <v>951</v>
      </c>
      <c r="C347" s="11" t="s">
        <v>74</v>
      </c>
      <c r="D347" s="11" t="s">
        <v>145</v>
      </c>
      <c r="E347" s="11" t="s">
        <v>5</v>
      </c>
      <c r="F347" s="11"/>
      <c r="G347" s="12">
        <f>G348</f>
        <v>9.35</v>
      </c>
      <c r="H347" s="10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75"/>
      <c r="Y347" s="59"/>
    </row>
    <row r="348" spans="1:25" ht="32.25" outlineLevel="6" thickBot="1">
      <c r="A348" s="114" t="s">
        <v>146</v>
      </c>
      <c r="B348" s="19">
        <v>951</v>
      </c>
      <c r="C348" s="11" t="s">
        <v>74</v>
      </c>
      <c r="D348" s="11" t="s">
        <v>147</v>
      </c>
      <c r="E348" s="11" t="s">
        <v>5</v>
      </c>
      <c r="F348" s="11"/>
      <c r="G348" s="12">
        <f>G349</f>
        <v>9.35</v>
      </c>
      <c r="H348" s="29">
        <f aca="true" t="shared" si="58" ref="H348:X351">H349</f>
        <v>0</v>
      </c>
      <c r="I348" s="29">
        <f t="shared" si="58"/>
        <v>0</v>
      </c>
      <c r="J348" s="29">
        <f t="shared" si="58"/>
        <v>0</v>
      </c>
      <c r="K348" s="29">
        <f t="shared" si="58"/>
        <v>0</v>
      </c>
      <c r="L348" s="29">
        <f t="shared" si="58"/>
        <v>0</v>
      </c>
      <c r="M348" s="29">
        <f t="shared" si="58"/>
        <v>0</v>
      </c>
      <c r="N348" s="29">
        <f t="shared" si="58"/>
        <v>0</v>
      </c>
      <c r="O348" s="29">
        <f t="shared" si="58"/>
        <v>0</v>
      </c>
      <c r="P348" s="29">
        <f t="shared" si="58"/>
        <v>0</v>
      </c>
      <c r="Q348" s="29">
        <f t="shared" si="58"/>
        <v>0</v>
      </c>
      <c r="R348" s="29">
        <f t="shared" si="58"/>
        <v>0</v>
      </c>
      <c r="S348" s="29">
        <f t="shared" si="58"/>
        <v>0</v>
      </c>
      <c r="T348" s="29">
        <f t="shared" si="58"/>
        <v>0</v>
      </c>
      <c r="U348" s="29">
        <f t="shared" si="58"/>
        <v>0</v>
      </c>
      <c r="V348" s="29">
        <f t="shared" si="58"/>
        <v>0</v>
      </c>
      <c r="W348" s="29">
        <f t="shared" si="58"/>
        <v>0</v>
      </c>
      <c r="X348" s="73">
        <f t="shared" si="58"/>
        <v>0</v>
      </c>
      <c r="Y348" s="59">
        <f aca="true" t="shared" si="59" ref="Y348:Y356">X348/G348*100</f>
        <v>0</v>
      </c>
    </row>
    <row r="349" spans="1:25" ht="48" outlineLevel="6" thickBot="1">
      <c r="A349" s="96" t="s">
        <v>245</v>
      </c>
      <c r="B349" s="92">
        <v>951</v>
      </c>
      <c r="C349" s="93" t="s">
        <v>74</v>
      </c>
      <c r="D349" s="93" t="s">
        <v>246</v>
      </c>
      <c r="E349" s="93" t="s">
        <v>5</v>
      </c>
      <c r="F349" s="93"/>
      <c r="G349" s="16">
        <f>G350</f>
        <v>9.35</v>
      </c>
      <c r="H349" s="31">
        <f t="shared" si="58"/>
        <v>0</v>
      </c>
      <c r="I349" s="31">
        <f t="shared" si="58"/>
        <v>0</v>
      </c>
      <c r="J349" s="31">
        <f t="shared" si="58"/>
        <v>0</v>
      </c>
      <c r="K349" s="31">
        <f t="shared" si="58"/>
        <v>0</v>
      </c>
      <c r="L349" s="31">
        <f t="shared" si="58"/>
        <v>0</v>
      </c>
      <c r="M349" s="31">
        <f t="shared" si="58"/>
        <v>0</v>
      </c>
      <c r="N349" s="31">
        <f t="shared" si="58"/>
        <v>0</v>
      </c>
      <c r="O349" s="31">
        <f t="shared" si="58"/>
        <v>0</v>
      </c>
      <c r="P349" s="31">
        <f t="shared" si="58"/>
        <v>0</v>
      </c>
      <c r="Q349" s="31">
        <f t="shared" si="58"/>
        <v>0</v>
      </c>
      <c r="R349" s="31">
        <f t="shared" si="58"/>
        <v>0</v>
      </c>
      <c r="S349" s="31">
        <f t="shared" si="58"/>
        <v>0</v>
      </c>
      <c r="T349" s="31">
        <f t="shared" si="58"/>
        <v>0</v>
      </c>
      <c r="U349" s="31">
        <f t="shared" si="58"/>
        <v>0</v>
      </c>
      <c r="V349" s="31">
        <f t="shared" si="58"/>
        <v>0</v>
      </c>
      <c r="W349" s="31">
        <f t="shared" si="58"/>
        <v>0</v>
      </c>
      <c r="X349" s="66">
        <f t="shared" si="58"/>
        <v>0</v>
      </c>
      <c r="Y349" s="59">
        <f t="shared" si="59"/>
        <v>0</v>
      </c>
    </row>
    <row r="350" spans="1:25" ht="32.25" outlineLevel="6" thickBot="1">
      <c r="A350" s="5" t="s">
        <v>107</v>
      </c>
      <c r="B350" s="21">
        <v>951</v>
      </c>
      <c r="C350" s="6" t="s">
        <v>74</v>
      </c>
      <c r="D350" s="6" t="s">
        <v>246</v>
      </c>
      <c r="E350" s="6" t="s">
        <v>101</v>
      </c>
      <c r="F350" s="6"/>
      <c r="G350" s="7">
        <f>G351</f>
        <v>9.35</v>
      </c>
      <c r="H350" s="32">
        <f t="shared" si="58"/>
        <v>0</v>
      </c>
      <c r="I350" s="32">
        <f t="shared" si="58"/>
        <v>0</v>
      </c>
      <c r="J350" s="32">
        <f t="shared" si="58"/>
        <v>0</v>
      </c>
      <c r="K350" s="32">
        <f t="shared" si="58"/>
        <v>0</v>
      </c>
      <c r="L350" s="32">
        <f t="shared" si="58"/>
        <v>0</v>
      </c>
      <c r="M350" s="32">
        <f t="shared" si="58"/>
        <v>0</v>
      </c>
      <c r="N350" s="32">
        <f t="shared" si="58"/>
        <v>0</v>
      </c>
      <c r="O350" s="32">
        <f t="shared" si="58"/>
        <v>0</v>
      </c>
      <c r="P350" s="32">
        <f t="shared" si="58"/>
        <v>0</v>
      </c>
      <c r="Q350" s="32">
        <f t="shared" si="58"/>
        <v>0</v>
      </c>
      <c r="R350" s="32">
        <f t="shared" si="58"/>
        <v>0</v>
      </c>
      <c r="S350" s="32">
        <f t="shared" si="58"/>
        <v>0</v>
      </c>
      <c r="T350" s="32">
        <f t="shared" si="58"/>
        <v>0</v>
      </c>
      <c r="U350" s="32">
        <f t="shared" si="58"/>
        <v>0</v>
      </c>
      <c r="V350" s="32">
        <f t="shared" si="58"/>
        <v>0</v>
      </c>
      <c r="W350" s="32">
        <f t="shared" si="58"/>
        <v>0</v>
      </c>
      <c r="X350" s="67">
        <f t="shared" si="58"/>
        <v>0</v>
      </c>
      <c r="Y350" s="59">
        <f t="shared" si="59"/>
        <v>0</v>
      </c>
    </row>
    <row r="351" spans="1:25" ht="32.25" outlineLevel="6" thickBot="1">
      <c r="A351" s="90" t="s">
        <v>109</v>
      </c>
      <c r="B351" s="94">
        <v>951</v>
      </c>
      <c r="C351" s="95" t="s">
        <v>74</v>
      </c>
      <c r="D351" s="95" t="s">
        <v>246</v>
      </c>
      <c r="E351" s="95" t="s">
        <v>103</v>
      </c>
      <c r="F351" s="95"/>
      <c r="G351" s="100">
        <v>9.35</v>
      </c>
      <c r="H351" s="34">
        <f t="shared" si="58"/>
        <v>0</v>
      </c>
      <c r="I351" s="34">
        <f t="shared" si="58"/>
        <v>0</v>
      </c>
      <c r="J351" s="34">
        <f t="shared" si="58"/>
        <v>0</v>
      </c>
      <c r="K351" s="34">
        <f t="shared" si="58"/>
        <v>0</v>
      </c>
      <c r="L351" s="34">
        <f t="shared" si="58"/>
        <v>0</v>
      </c>
      <c r="M351" s="34">
        <f t="shared" si="58"/>
        <v>0</v>
      </c>
      <c r="N351" s="34">
        <f t="shared" si="58"/>
        <v>0</v>
      </c>
      <c r="O351" s="34">
        <f t="shared" si="58"/>
        <v>0</v>
      </c>
      <c r="P351" s="34">
        <f t="shared" si="58"/>
        <v>0</v>
      </c>
      <c r="Q351" s="34">
        <f t="shared" si="58"/>
        <v>0</v>
      </c>
      <c r="R351" s="34">
        <f t="shared" si="58"/>
        <v>0</v>
      </c>
      <c r="S351" s="34">
        <f t="shared" si="58"/>
        <v>0</v>
      </c>
      <c r="T351" s="34">
        <f t="shared" si="58"/>
        <v>0</v>
      </c>
      <c r="U351" s="34">
        <f t="shared" si="58"/>
        <v>0</v>
      </c>
      <c r="V351" s="34">
        <f t="shared" si="58"/>
        <v>0</v>
      </c>
      <c r="W351" s="34">
        <f t="shared" si="58"/>
        <v>0</v>
      </c>
      <c r="X351" s="68">
        <f t="shared" si="58"/>
        <v>0</v>
      </c>
      <c r="Y351" s="59">
        <f t="shared" si="59"/>
        <v>0</v>
      </c>
    </row>
    <row r="352" spans="1:25" ht="32.25" outlineLevel="6" thickBot="1">
      <c r="A352" s="110" t="s">
        <v>81</v>
      </c>
      <c r="B352" s="18">
        <v>951</v>
      </c>
      <c r="C352" s="14" t="s">
        <v>68</v>
      </c>
      <c r="D352" s="14" t="s">
        <v>6</v>
      </c>
      <c r="E352" s="14" t="s">
        <v>5</v>
      </c>
      <c r="F352" s="14"/>
      <c r="G352" s="15">
        <f>G353</f>
        <v>100</v>
      </c>
      <c r="H352" s="25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43"/>
      <c r="X352" s="65">
        <v>0</v>
      </c>
      <c r="Y352" s="59">
        <f t="shared" si="59"/>
        <v>0</v>
      </c>
    </row>
    <row r="353" spans="1:25" ht="19.5" outlineLevel="6" thickBot="1">
      <c r="A353" s="8" t="s">
        <v>247</v>
      </c>
      <c r="B353" s="19">
        <v>951</v>
      </c>
      <c r="C353" s="9" t="s">
        <v>69</v>
      </c>
      <c r="D353" s="9" t="s">
        <v>6</v>
      </c>
      <c r="E353" s="9" t="s">
        <v>5</v>
      </c>
      <c r="F353" s="9"/>
      <c r="G353" s="10">
        <f>G354</f>
        <v>100</v>
      </c>
      <c r="H353" s="29" t="e">
        <f aca="true" t="shared" si="60" ref="H353:X355">H354</f>
        <v>#REF!</v>
      </c>
      <c r="I353" s="29" t="e">
        <f t="shared" si="60"/>
        <v>#REF!</v>
      </c>
      <c r="J353" s="29" t="e">
        <f t="shared" si="60"/>
        <v>#REF!</v>
      </c>
      <c r="K353" s="29" t="e">
        <f t="shared" si="60"/>
        <v>#REF!</v>
      </c>
      <c r="L353" s="29" t="e">
        <f t="shared" si="60"/>
        <v>#REF!</v>
      </c>
      <c r="M353" s="29" t="e">
        <f t="shared" si="60"/>
        <v>#REF!</v>
      </c>
      <c r="N353" s="29" t="e">
        <f t="shared" si="60"/>
        <v>#REF!</v>
      </c>
      <c r="O353" s="29" t="e">
        <f t="shared" si="60"/>
        <v>#REF!</v>
      </c>
      <c r="P353" s="29" t="e">
        <f t="shared" si="60"/>
        <v>#REF!</v>
      </c>
      <c r="Q353" s="29" t="e">
        <f t="shared" si="60"/>
        <v>#REF!</v>
      </c>
      <c r="R353" s="29" t="e">
        <f t="shared" si="60"/>
        <v>#REF!</v>
      </c>
      <c r="S353" s="29" t="e">
        <f t="shared" si="60"/>
        <v>#REF!</v>
      </c>
      <c r="T353" s="29" t="e">
        <f t="shared" si="60"/>
        <v>#REF!</v>
      </c>
      <c r="U353" s="29" t="e">
        <f t="shared" si="60"/>
        <v>#REF!</v>
      </c>
      <c r="V353" s="29" t="e">
        <f t="shared" si="60"/>
        <v>#REF!</v>
      </c>
      <c r="W353" s="29" t="e">
        <f t="shared" si="60"/>
        <v>#REF!</v>
      </c>
      <c r="X353" s="73" t="e">
        <f t="shared" si="60"/>
        <v>#REF!</v>
      </c>
      <c r="Y353" s="59" t="e">
        <f t="shared" si="59"/>
        <v>#REF!</v>
      </c>
    </row>
    <row r="354" spans="1:25" ht="32.25" outlineLevel="6" thickBot="1">
      <c r="A354" s="114" t="s">
        <v>144</v>
      </c>
      <c r="B354" s="19">
        <v>951</v>
      </c>
      <c r="C354" s="9" t="s">
        <v>69</v>
      </c>
      <c r="D354" s="9" t="s">
        <v>145</v>
      </c>
      <c r="E354" s="9" t="s">
        <v>5</v>
      </c>
      <c r="F354" s="9"/>
      <c r="G354" s="10">
        <f>G355</f>
        <v>100</v>
      </c>
      <c r="H354" s="31" t="e">
        <f t="shared" si="60"/>
        <v>#REF!</v>
      </c>
      <c r="I354" s="31" t="e">
        <f t="shared" si="60"/>
        <v>#REF!</v>
      </c>
      <c r="J354" s="31" t="e">
        <f t="shared" si="60"/>
        <v>#REF!</v>
      </c>
      <c r="K354" s="31" t="e">
        <f t="shared" si="60"/>
        <v>#REF!</v>
      </c>
      <c r="L354" s="31" t="e">
        <f t="shared" si="60"/>
        <v>#REF!</v>
      </c>
      <c r="M354" s="31" t="e">
        <f t="shared" si="60"/>
        <v>#REF!</v>
      </c>
      <c r="N354" s="31" t="e">
        <f t="shared" si="60"/>
        <v>#REF!</v>
      </c>
      <c r="O354" s="31" t="e">
        <f t="shared" si="60"/>
        <v>#REF!</v>
      </c>
      <c r="P354" s="31" t="e">
        <f t="shared" si="60"/>
        <v>#REF!</v>
      </c>
      <c r="Q354" s="31" t="e">
        <f t="shared" si="60"/>
        <v>#REF!</v>
      </c>
      <c r="R354" s="31" t="e">
        <f t="shared" si="60"/>
        <v>#REF!</v>
      </c>
      <c r="S354" s="31" t="e">
        <f t="shared" si="60"/>
        <v>#REF!</v>
      </c>
      <c r="T354" s="31" t="e">
        <f t="shared" si="60"/>
        <v>#REF!</v>
      </c>
      <c r="U354" s="31" t="e">
        <f t="shared" si="60"/>
        <v>#REF!</v>
      </c>
      <c r="V354" s="31" t="e">
        <f t="shared" si="60"/>
        <v>#REF!</v>
      </c>
      <c r="W354" s="31" t="e">
        <f t="shared" si="60"/>
        <v>#REF!</v>
      </c>
      <c r="X354" s="66" t="e">
        <f t="shared" si="60"/>
        <v>#REF!</v>
      </c>
      <c r="Y354" s="59" t="e">
        <f t="shared" si="59"/>
        <v>#REF!</v>
      </c>
    </row>
    <row r="355" spans="1:25" ht="32.25" outlineLevel="6" thickBot="1">
      <c r="A355" s="114" t="s">
        <v>146</v>
      </c>
      <c r="B355" s="19">
        <v>951</v>
      </c>
      <c r="C355" s="11" t="s">
        <v>69</v>
      </c>
      <c r="D355" s="11" t="s">
        <v>147</v>
      </c>
      <c r="E355" s="11" t="s">
        <v>5</v>
      </c>
      <c r="F355" s="11"/>
      <c r="G355" s="12">
        <f>G356</f>
        <v>100</v>
      </c>
      <c r="H355" s="32" t="e">
        <f t="shared" si="60"/>
        <v>#REF!</v>
      </c>
      <c r="I355" s="32" t="e">
        <f t="shared" si="60"/>
        <v>#REF!</v>
      </c>
      <c r="J355" s="32" t="e">
        <f t="shared" si="60"/>
        <v>#REF!</v>
      </c>
      <c r="K355" s="32" t="e">
        <f t="shared" si="60"/>
        <v>#REF!</v>
      </c>
      <c r="L355" s="32" t="e">
        <f t="shared" si="60"/>
        <v>#REF!</v>
      </c>
      <c r="M355" s="32" t="e">
        <f t="shared" si="60"/>
        <v>#REF!</v>
      </c>
      <c r="N355" s="32" t="e">
        <f t="shared" si="60"/>
        <v>#REF!</v>
      </c>
      <c r="O355" s="32" t="e">
        <f t="shared" si="60"/>
        <v>#REF!</v>
      </c>
      <c r="P355" s="32" t="e">
        <f t="shared" si="60"/>
        <v>#REF!</v>
      </c>
      <c r="Q355" s="32" t="e">
        <f t="shared" si="60"/>
        <v>#REF!</v>
      </c>
      <c r="R355" s="32" t="e">
        <f t="shared" si="60"/>
        <v>#REF!</v>
      </c>
      <c r="S355" s="32" t="e">
        <f t="shared" si="60"/>
        <v>#REF!</v>
      </c>
      <c r="T355" s="32" t="e">
        <f t="shared" si="60"/>
        <v>#REF!</v>
      </c>
      <c r="U355" s="32" t="e">
        <f t="shared" si="60"/>
        <v>#REF!</v>
      </c>
      <c r="V355" s="32" t="e">
        <f t="shared" si="60"/>
        <v>#REF!</v>
      </c>
      <c r="W355" s="32" t="e">
        <f t="shared" si="60"/>
        <v>#REF!</v>
      </c>
      <c r="X355" s="67" t="e">
        <f t="shared" si="60"/>
        <v>#REF!</v>
      </c>
      <c r="Y355" s="59" t="e">
        <f t="shared" si="59"/>
        <v>#REF!</v>
      </c>
    </row>
    <row r="356" spans="1:25" ht="32.25" outlineLevel="6" thickBot="1">
      <c r="A356" s="96" t="s">
        <v>248</v>
      </c>
      <c r="B356" s="92">
        <v>951</v>
      </c>
      <c r="C356" s="93" t="s">
        <v>69</v>
      </c>
      <c r="D356" s="93" t="s">
        <v>249</v>
      </c>
      <c r="E356" s="93" t="s">
        <v>5</v>
      </c>
      <c r="F356" s="93"/>
      <c r="G356" s="16">
        <f>G357</f>
        <v>100</v>
      </c>
      <c r="H356" s="34" t="e">
        <f>#REF!</f>
        <v>#REF!</v>
      </c>
      <c r="I356" s="34" t="e">
        <f>#REF!</f>
        <v>#REF!</v>
      </c>
      <c r="J356" s="34" t="e">
        <f>#REF!</f>
        <v>#REF!</v>
      </c>
      <c r="K356" s="34" t="e">
        <f>#REF!</f>
        <v>#REF!</v>
      </c>
      <c r="L356" s="34" t="e">
        <f>#REF!</f>
        <v>#REF!</v>
      </c>
      <c r="M356" s="34" t="e">
        <f>#REF!</f>
        <v>#REF!</v>
      </c>
      <c r="N356" s="34" t="e">
        <f>#REF!</f>
        <v>#REF!</v>
      </c>
      <c r="O356" s="34" t="e">
        <f>#REF!</f>
        <v>#REF!</v>
      </c>
      <c r="P356" s="34" t="e">
        <f>#REF!</f>
        <v>#REF!</v>
      </c>
      <c r="Q356" s="34" t="e">
        <f>#REF!</f>
        <v>#REF!</v>
      </c>
      <c r="R356" s="34" t="e">
        <f>#REF!</f>
        <v>#REF!</v>
      </c>
      <c r="S356" s="34" t="e">
        <f>#REF!</f>
        <v>#REF!</v>
      </c>
      <c r="T356" s="34" t="e">
        <f>#REF!</f>
        <v>#REF!</v>
      </c>
      <c r="U356" s="34" t="e">
        <f>#REF!</f>
        <v>#REF!</v>
      </c>
      <c r="V356" s="34" t="e">
        <f>#REF!</f>
        <v>#REF!</v>
      </c>
      <c r="W356" s="34" t="e">
        <f>#REF!</f>
        <v>#REF!</v>
      </c>
      <c r="X356" s="68" t="e">
        <f>#REF!</f>
        <v>#REF!</v>
      </c>
      <c r="Y356" s="59" t="e">
        <f t="shared" si="59"/>
        <v>#REF!</v>
      </c>
    </row>
    <row r="357" spans="1:25" ht="16.5" outlineLevel="6" thickBot="1">
      <c r="A357" s="5" t="s">
        <v>137</v>
      </c>
      <c r="B357" s="21">
        <v>951</v>
      </c>
      <c r="C357" s="6" t="s">
        <v>69</v>
      </c>
      <c r="D357" s="6" t="s">
        <v>249</v>
      </c>
      <c r="E357" s="6" t="s">
        <v>347</v>
      </c>
      <c r="F357" s="6"/>
      <c r="G357" s="7">
        <v>100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</row>
    <row r="358" spans="1:25" ht="63.75" outlineLevel="6" thickBot="1">
      <c r="A358" s="110" t="s">
        <v>76</v>
      </c>
      <c r="B358" s="18">
        <v>951</v>
      </c>
      <c r="C358" s="14" t="s">
        <v>77</v>
      </c>
      <c r="D358" s="14" t="s">
        <v>6</v>
      </c>
      <c r="E358" s="14" t="s">
        <v>5</v>
      </c>
      <c r="F358" s="14"/>
      <c r="G358" s="15">
        <f aca="true" t="shared" si="61" ref="G358:G363">G359</f>
        <v>19640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48" outlineLevel="6" thickBot="1">
      <c r="A359" s="114" t="s">
        <v>79</v>
      </c>
      <c r="B359" s="19">
        <v>951</v>
      </c>
      <c r="C359" s="9" t="s">
        <v>78</v>
      </c>
      <c r="D359" s="9" t="s">
        <v>6</v>
      </c>
      <c r="E359" s="9" t="s">
        <v>5</v>
      </c>
      <c r="F359" s="9"/>
      <c r="G359" s="10">
        <f t="shared" si="61"/>
        <v>19640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32.25" outlineLevel="6" thickBot="1">
      <c r="A360" s="114" t="s">
        <v>144</v>
      </c>
      <c r="B360" s="19">
        <v>951</v>
      </c>
      <c r="C360" s="9" t="s">
        <v>78</v>
      </c>
      <c r="D360" s="9" t="s">
        <v>145</v>
      </c>
      <c r="E360" s="9" t="s">
        <v>5</v>
      </c>
      <c r="F360" s="9"/>
      <c r="G360" s="10">
        <f t="shared" si="61"/>
        <v>19640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32.25" outlineLevel="6" thickBot="1">
      <c r="A361" s="114" t="s">
        <v>146</v>
      </c>
      <c r="B361" s="19">
        <v>951</v>
      </c>
      <c r="C361" s="11" t="s">
        <v>78</v>
      </c>
      <c r="D361" s="11" t="s">
        <v>147</v>
      </c>
      <c r="E361" s="11" t="s">
        <v>5</v>
      </c>
      <c r="F361" s="11"/>
      <c r="G361" s="12">
        <f t="shared" si="61"/>
        <v>19640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48" outlineLevel="6" thickBot="1">
      <c r="A362" s="5" t="s">
        <v>250</v>
      </c>
      <c r="B362" s="21">
        <v>951</v>
      </c>
      <c r="C362" s="6" t="s">
        <v>78</v>
      </c>
      <c r="D362" s="6" t="s">
        <v>251</v>
      </c>
      <c r="E362" s="6" t="s">
        <v>5</v>
      </c>
      <c r="F362" s="6"/>
      <c r="G362" s="7">
        <f t="shared" si="61"/>
        <v>19640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16.5" outlineLevel="6" thickBot="1">
      <c r="A363" s="5" t="s">
        <v>140</v>
      </c>
      <c r="B363" s="21">
        <v>951</v>
      </c>
      <c r="C363" s="6" t="s">
        <v>78</v>
      </c>
      <c r="D363" s="6" t="s">
        <v>252</v>
      </c>
      <c r="E363" s="6" t="s">
        <v>138</v>
      </c>
      <c r="F363" s="6"/>
      <c r="G363" s="7">
        <f t="shared" si="61"/>
        <v>19640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8.75" customHeight="1" outlineLevel="6" thickBot="1">
      <c r="A364" s="90" t="s">
        <v>141</v>
      </c>
      <c r="B364" s="94">
        <v>951</v>
      </c>
      <c r="C364" s="95" t="s">
        <v>78</v>
      </c>
      <c r="D364" s="95" t="s">
        <v>252</v>
      </c>
      <c r="E364" s="95" t="s">
        <v>139</v>
      </c>
      <c r="F364" s="95"/>
      <c r="G364" s="100">
        <v>19640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16.5" outlineLevel="6" thickBot="1">
      <c r="A365" s="51"/>
      <c r="B365" s="52"/>
      <c r="C365" s="52"/>
      <c r="D365" s="52"/>
      <c r="E365" s="52"/>
      <c r="F365" s="52"/>
      <c r="G365" s="53"/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74"/>
      <c r="Y365" s="59">
        <v>0</v>
      </c>
    </row>
    <row r="366" spans="1:25" ht="43.5" outlineLevel="6" thickBot="1">
      <c r="A366" s="105" t="s">
        <v>66</v>
      </c>
      <c r="B366" s="106" t="s">
        <v>65</v>
      </c>
      <c r="C366" s="106" t="s">
        <v>64</v>
      </c>
      <c r="D366" s="106" t="s">
        <v>6</v>
      </c>
      <c r="E366" s="106" t="s">
        <v>5</v>
      </c>
      <c r="F366" s="107"/>
      <c r="G366" s="155">
        <f>G367+G476</f>
        <v>412067.737</v>
      </c>
      <c r="H366" s="28" t="e">
        <f>H367+#REF!</f>
        <v>#REF!</v>
      </c>
      <c r="I366" s="28" t="e">
        <f>I367+#REF!</f>
        <v>#REF!</v>
      </c>
      <c r="J366" s="28" t="e">
        <f>J367+#REF!</f>
        <v>#REF!</v>
      </c>
      <c r="K366" s="28" t="e">
        <f>K367+#REF!</f>
        <v>#REF!</v>
      </c>
      <c r="L366" s="28" t="e">
        <f>L367+#REF!</f>
        <v>#REF!</v>
      </c>
      <c r="M366" s="28" t="e">
        <f>M367+#REF!</f>
        <v>#REF!</v>
      </c>
      <c r="N366" s="28" t="e">
        <f>N367+#REF!</f>
        <v>#REF!</v>
      </c>
      <c r="O366" s="28" t="e">
        <f>O367+#REF!</f>
        <v>#REF!</v>
      </c>
      <c r="P366" s="28" t="e">
        <f>P367+#REF!</f>
        <v>#REF!</v>
      </c>
      <c r="Q366" s="28" t="e">
        <f>Q367+#REF!</f>
        <v>#REF!</v>
      </c>
      <c r="R366" s="28" t="e">
        <f>R367+#REF!</f>
        <v>#REF!</v>
      </c>
      <c r="S366" s="28" t="e">
        <f>S367+#REF!</f>
        <v>#REF!</v>
      </c>
      <c r="T366" s="28" t="e">
        <f>T367+#REF!</f>
        <v>#REF!</v>
      </c>
      <c r="U366" s="28" t="e">
        <f>U367+#REF!</f>
        <v>#REF!</v>
      </c>
      <c r="V366" s="28" t="e">
        <f>V367+#REF!</f>
        <v>#REF!</v>
      </c>
      <c r="W366" s="28" t="e">
        <f>W367+#REF!</f>
        <v>#REF!</v>
      </c>
      <c r="X366" s="60" t="e">
        <f>X367+#REF!</f>
        <v>#REF!</v>
      </c>
      <c r="Y366" s="59" t="e">
        <f>X366/G366*100</f>
        <v>#REF!</v>
      </c>
    </row>
    <row r="367" spans="1:25" ht="19.5" outlineLevel="6" thickBot="1">
      <c r="A367" s="110" t="s">
        <v>50</v>
      </c>
      <c r="B367" s="18">
        <v>953</v>
      </c>
      <c r="C367" s="14" t="s">
        <v>49</v>
      </c>
      <c r="D367" s="14" t="s">
        <v>6</v>
      </c>
      <c r="E367" s="14" t="s">
        <v>5</v>
      </c>
      <c r="F367" s="14"/>
      <c r="G367" s="156">
        <f>G368+G388+G442+G459</f>
        <v>409634.737</v>
      </c>
      <c r="H367" s="29" t="e">
        <f>H373+H378+#REF!+H469</f>
        <v>#REF!</v>
      </c>
      <c r="I367" s="29" t="e">
        <f>I373+I378+#REF!+I469</f>
        <v>#REF!</v>
      </c>
      <c r="J367" s="29" t="e">
        <f>J373+J378+#REF!+J469</f>
        <v>#REF!</v>
      </c>
      <c r="K367" s="29" t="e">
        <f>K373+K378+#REF!+K469</f>
        <v>#REF!</v>
      </c>
      <c r="L367" s="29" t="e">
        <f>L373+L378+#REF!+L469</f>
        <v>#REF!</v>
      </c>
      <c r="M367" s="29" t="e">
        <f>M373+M378+#REF!+M469</f>
        <v>#REF!</v>
      </c>
      <c r="N367" s="29" t="e">
        <f>N373+N378+#REF!+N469</f>
        <v>#REF!</v>
      </c>
      <c r="O367" s="29" t="e">
        <f>O373+O378+#REF!+O469</f>
        <v>#REF!</v>
      </c>
      <c r="P367" s="29" t="e">
        <f>P373+P378+#REF!+P469</f>
        <v>#REF!</v>
      </c>
      <c r="Q367" s="29" t="e">
        <f>Q373+Q378+#REF!+Q469</f>
        <v>#REF!</v>
      </c>
      <c r="R367" s="29" t="e">
        <f>R373+R378+#REF!+R469</f>
        <v>#REF!</v>
      </c>
      <c r="S367" s="29" t="e">
        <f>S373+S378+#REF!+S469</f>
        <v>#REF!</v>
      </c>
      <c r="T367" s="29" t="e">
        <f>T373+T378+#REF!+T469</f>
        <v>#REF!</v>
      </c>
      <c r="U367" s="29" t="e">
        <f>U373+U378+#REF!+U469</f>
        <v>#REF!</v>
      </c>
      <c r="V367" s="29" t="e">
        <f>V373+V378+#REF!+V469</f>
        <v>#REF!</v>
      </c>
      <c r="W367" s="29" t="e">
        <f>W373+W378+#REF!+W469</f>
        <v>#REF!</v>
      </c>
      <c r="X367" s="29" t="e">
        <f>X373+X378+#REF!+X469</f>
        <v>#REF!</v>
      </c>
      <c r="Y367" s="59" t="e">
        <f>X367/G367*100</f>
        <v>#REF!</v>
      </c>
    </row>
    <row r="368" spans="1:25" ht="19.5" outlineLevel="6" thickBot="1">
      <c r="A368" s="110" t="s">
        <v>142</v>
      </c>
      <c r="B368" s="18">
        <v>953</v>
      </c>
      <c r="C368" s="14" t="s">
        <v>19</v>
      </c>
      <c r="D368" s="14" t="s">
        <v>6</v>
      </c>
      <c r="E368" s="14" t="s">
        <v>5</v>
      </c>
      <c r="F368" s="14"/>
      <c r="G368" s="156">
        <f>G373+G369</f>
        <v>84812.247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</row>
    <row r="369" spans="1:25" ht="32.25" outlineLevel="6" thickBot="1">
      <c r="A369" s="114" t="s">
        <v>144</v>
      </c>
      <c r="B369" s="19">
        <v>953</v>
      </c>
      <c r="C369" s="9" t="s">
        <v>19</v>
      </c>
      <c r="D369" s="9" t="s">
        <v>145</v>
      </c>
      <c r="E369" s="9" t="s">
        <v>5</v>
      </c>
      <c r="F369" s="9"/>
      <c r="G369" s="157">
        <f>G370</f>
        <v>140.276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42"/>
      <c r="Y369" s="59"/>
    </row>
    <row r="370" spans="1:25" ht="32.25" outlineLevel="6" thickBot="1">
      <c r="A370" s="114" t="s">
        <v>146</v>
      </c>
      <c r="B370" s="19">
        <v>953</v>
      </c>
      <c r="C370" s="9" t="s">
        <v>19</v>
      </c>
      <c r="D370" s="9" t="s">
        <v>147</v>
      </c>
      <c r="E370" s="9" t="s">
        <v>5</v>
      </c>
      <c r="F370" s="9"/>
      <c r="G370" s="157">
        <f>G371</f>
        <v>140.276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42"/>
      <c r="Y370" s="59"/>
    </row>
    <row r="371" spans="1:25" ht="19.5" outlineLevel="6" thickBot="1">
      <c r="A371" s="96" t="s">
        <v>158</v>
      </c>
      <c r="B371" s="92">
        <v>953</v>
      </c>
      <c r="C371" s="93" t="s">
        <v>19</v>
      </c>
      <c r="D371" s="93" t="s">
        <v>159</v>
      </c>
      <c r="E371" s="93" t="s">
        <v>5</v>
      </c>
      <c r="F371" s="93"/>
      <c r="G371" s="159">
        <f>G372</f>
        <v>140.276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42"/>
      <c r="Y371" s="59"/>
    </row>
    <row r="372" spans="1:25" ht="19.5" outlineLevel="6" thickBot="1">
      <c r="A372" s="5" t="s">
        <v>118</v>
      </c>
      <c r="B372" s="21">
        <v>953</v>
      </c>
      <c r="C372" s="6" t="s">
        <v>19</v>
      </c>
      <c r="D372" s="6" t="s">
        <v>159</v>
      </c>
      <c r="E372" s="6" t="s">
        <v>92</v>
      </c>
      <c r="F372" s="6"/>
      <c r="G372" s="160">
        <v>140.276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42"/>
      <c r="Y372" s="59"/>
    </row>
    <row r="373" spans="1:25" ht="16.5" outlineLevel="6" thickBot="1">
      <c r="A373" s="80" t="s">
        <v>363</v>
      </c>
      <c r="B373" s="19">
        <v>953</v>
      </c>
      <c r="C373" s="9" t="s">
        <v>19</v>
      </c>
      <c r="D373" s="9" t="s">
        <v>253</v>
      </c>
      <c r="E373" s="9" t="s">
        <v>5</v>
      </c>
      <c r="F373" s="9"/>
      <c r="G373" s="157">
        <f>G374+G384</f>
        <v>84671.971</v>
      </c>
      <c r="H373" s="32">
        <f aca="true" t="shared" si="62" ref="H373:X373">H374</f>
        <v>0</v>
      </c>
      <c r="I373" s="32">
        <f t="shared" si="62"/>
        <v>0</v>
      </c>
      <c r="J373" s="32">
        <f t="shared" si="62"/>
        <v>0</v>
      </c>
      <c r="K373" s="32">
        <f t="shared" si="62"/>
        <v>0</v>
      </c>
      <c r="L373" s="32">
        <f t="shared" si="62"/>
        <v>0</v>
      </c>
      <c r="M373" s="32">
        <f t="shared" si="62"/>
        <v>0</v>
      </c>
      <c r="N373" s="32">
        <f t="shared" si="62"/>
        <v>0</v>
      </c>
      <c r="O373" s="32">
        <f t="shared" si="62"/>
        <v>0</v>
      </c>
      <c r="P373" s="32">
        <f t="shared" si="62"/>
        <v>0</v>
      </c>
      <c r="Q373" s="32">
        <f t="shared" si="62"/>
        <v>0</v>
      </c>
      <c r="R373" s="32">
        <f t="shared" si="62"/>
        <v>0</v>
      </c>
      <c r="S373" s="32">
        <f t="shared" si="62"/>
        <v>0</v>
      </c>
      <c r="T373" s="32">
        <f t="shared" si="62"/>
        <v>0</v>
      </c>
      <c r="U373" s="32">
        <f t="shared" si="62"/>
        <v>0</v>
      </c>
      <c r="V373" s="32">
        <f t="shared" si="62"/>
        <v>0</v>
      </c>
      <c r="W373" s="32">
        <f t="shared" si="62"/>
        <v>0</v>
      </c>
      <c r="X373" s="67">
        <f t="shared" si="62"/>
        <v>34477.81647</v>
      </c>
      <c r="Y373" s="59">
        <f>X373/G373*100</f>
        <v>40.7192794295529</v>
      </c>
    </row>
    <row r="374" spans="1:25" ht="32.25" outlineLevel="6" thickBot="1">
      <c r="A374" s="80" t="s">
        <v>254</v>
      </c>
      <c r="B374" s="19">
        <v>953</v>
      </c>
      <c r="C374" s="11" t="s">
        <v>19</v>
      </c>
      <c r="D374" s="11" t="s">
        <v>255</v>
      </c>
      <c r="E374" s="11" t="s">
        <v>5</v>
      </c>
      <c r="F374" s="11"/>
      <c r="G374" s="158">
        <f>G375+G378+G381</f>
        <v>84206.689</v>
      </c>
      <c r="H374" s="34">
        <f aca="true" t="shared" si="63" ref="H374:X374">H376</f>
        <v>0</v>
      </c>
      <c r="I374" s="34">
        <f t="shared" si="63"/>
        <v>0</v>
      </c>
      <c r="J374" s="34">
        <f t="shared" si="63"/>
        <v>0</v>
      </c>
      <c r="K374" s="34">
        <f t="shared" si="63"/>
        <v>0</v>
      </c>
      <c r="L374" s="34">
        <f t="shared" si="63"/>
        <v>0</v>
      </c>
      <c r="M374" s="34">
        <f t="shared" si="63"/>
        <v>0</v>
      </c>
      <c r="N374" s="34">
        <f t="shared" si="63"/>
        <v>0</v>
      </c>
      <c r="O374" s="34">
        <f t="shared" si="63"/>
        <v>0</v>
      </c>
      <c r="P374" s="34">
        <f t="shared" si="63"/>
        <v>0</v>
      </c>
      <c r="Q374" s="34">
        <f t="shared" si="63"/>
        <v>0</v>
      </c>
      <c r="R374" s="34">
        <f t="shared" si="63"/>
        <v>0</v>
      </c>
      <c r="S374" s="34">
        <f t="shared" si="63"/>
        <v>0</v>
      </c>
      <c r="T374" s="34">
        <f t="shared" si="63"/>
        <v>0</v>
      </c>
      <c r="U374" s="34">
        <f t="shared" si="63"/>
        <v>0</v>
      </c>
      <c r="V374" s="34">
        <f t="shared" si="63"/>
        <v>0</v>
      </c>
      <c r="W374" s="34">
        <f t="shared" si="63"/>
        <v>0</v>
      </c>
      <c r="X374" s="68">
        <f t="shared" si="63"/>
        <v>34477.81647</v>
      </c>
      <c r="Y374" s="59">
        <f>X374/G374*100</f>
        <v>40.944272811866526</v>
      </c>
    </row>
    <row r="375" spans="1:25" ht="32.25" outlineLevel="6" thickBot="1">
      <c r="A375" s="96" t="s">
        <v>198</v>
      </c>
      <c r="B375" s="92">
        <v>953</v>
      </c>
      <c r="C375" s="93" t="s">
        <v>19</v>
      </c>
      <c r="D375" s="93" t="s">
        <v>256</v>
      </c>
      <c r="E375" s="93" t="s">
        <v>5</v>
      </c>
      <c r="F375" s="93"/>
      <c r="G375" s="159">
        <f>G376</f>
        <v>28494.284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" t="s">
        <v>129</v>
      </c>
      <c r="B376" s="21">
        <v>953</v>
      </c>
      <c r="C376" s="6" t="s">
        <v>19</v>
      </c>
      <c r="D376" s="6" t="s">
        <v>256</v>
      </c>
      <c r="E376" s="6" t="s">
        <v>128</v>
      </c>
      <c r="F376" s="6"/>
      <c r="G376" s="160">
        <f>G377</f>
        <v>28494.284</v>
      </c>
      <c r="H376" s="2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44"/>
      <c r="X376" s="65">
        <v>34477.81647</v>
      </c>
      <c r="Y376" s="59">
        <f>X376/G376*100</f>
        <v>120.99906237335179</v>
      </c>
    </row>
    <row r="377" spans="1:25" ht="48" outlineLevel="6" thickBot="1">
      <c r="A377" s="101" t="s">
        <v>308</v>
      </c>
      <c r="B377" s="94">
        <v>953</v>
      </c>
      <c r="C377" s="95" t="s">
        <v>19</v>
      </c>
      <c r="D377" s="95" t="s">
        <v>256</v>
      </c>
      <c r="E377" s="95" t="s">
        <v>92</v>
      </c>
      <c r="F377" s="95"/>
      <c r="G377" s="161">
        <v>28494.284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63.75" outlineLevel="6" thickBot="1">
      <c r="A378" s="116" t="s">
        <v>257</v>
      </c>
      <c r="B378" s="92">
        <v>953</v>
      </c>
      <c r="C378" s="93" t="s">
        <v>19</v>
      </c>
      <c r="D378" s="93" t="s">
        <v>258</v>
      </c>
      <c r="E378" s="93" t="s">
        <v>5</v>
      </c>
      <c r="F378" s="93"/>
      <c r="G378" s="159">
        <f>G379</f>
        <v>54944</v>
      </c>
      <c r="H378" s="31" t="e">
        <f aca="true" t="shared" si="64" ref="H378:X378">H379+H396+H406+H401</f>
        <v>#REF!</v>
      </c>
      <c r="I378" s="31" t="e">
        <f t="shared" si="64"/>
        <v>#REF!</v>
      </c>
      <c r="J378" s="31" t="e">
        <f t="shared" si="64"/>
        <v>#REF!</v>
      </c>
      <c r="K378" s="31" t="e">
        <f t="shared" si="64"/>
        <v>#REF!</v>
      </c>
      <c r="L378" s="31" t="e">
        <f t="shared" si="64"/>
        <v>#REF!</v>
      </c>
      <c r="M378" s="31" t="e">
        <f t="shared" si="64"/>
        <v>#REF!</v>
      </c>
      <c r="N378" s="31" t="e">
        <f t="shared" si="64"/>
        <v>#REF!</v>
      </c>
      <c r="O378" s="31" t="e">
        <f t="shared" si="64"/>
        <v>#REF!</v>
      </c>
      <c r="P378" s="31" t="e">
        <f t="shared" si="64"/>
        <v>#REF!</v>
      </c>
      <c r="Q378" s="31" t="e">
        <f t="shared" si="64"/>
        <v>#REF!</v>
      </c>
      <c r="R378" s="31" t="e">
        <f t="shared" si="64"/>
        <v>#REF!</v>
      </c>
      <c r="S378" s="31" t="e">
        <f t="shared" si="64"/>
        <v>#REF!</v>
      </c>
      <c r="T378" s="31" t="e">
        <f t="shared" si="64"/>
        <v>#REF!</v>
      </c>
      <c r="U378" s="31" t="e">
        <f t="shared" si="64"/>
        <v>#REF!</v>
      </c>
      <c r="V378" s="31" t="e">
        <f t="shared" si="64"/>
        <v>#REF!</v>
      </c>
      <c r="W378" s="31" t="e">
        <f t="shared" si="64"/>
        <v>#REF!</v>
      </c>
      <c r="X378" s="31" t="e">
        <f t="shared" si="64"/>
        <v>#REF!</v>
      </c>
      <c r="Y378" s="59" t="e">
        <f>X378/G378*100</f>
        <v>#REF!</v>
      </c>
    </row>
    <row r="379" spans="1:25" ht="16.5" outlineLevel="6" thickBot="1">
      <c r="A379" s="5" t="s">
        <v>129</v>
      </c>
      <c r="B379" s="21">
        <v>953</v>
      </c>
      <c r="C379" s="6" t="s">
        <v>19</v>
      </c>
      <c r="D379" s="6" t="s">
        <v>258</v>
      </c>
      <c r="E379" s="6" t="s">
        <v>128</v>
      </c>
      <c r="F379" s="6"/>
      <c r="G379" s="160">
        <f>G380</f>
        <v>54944</v>
      </c>
      <c r="H379" s="32">
        <f aca="true" t="shared" si="65" ref="H379:X379">H380</f>
        <v>0</v>
      </c>
      <c r="I379" s="32">
        <f t="shared" si="65"/>
        <v>0</v>
      </c>
      <c r="J379" s="32">
        <f t="shared" si="65"/>
        <v>0</v>
      </c>
      <c r="K379" s="32">
        <f t="shared" si="65"/>
        <v>0</v>
      </c>
      <c r="L379" s="32">
        <f t="shared" si="65"/>
        <v>0</v>
      </c>
      <c r="M379" s="32">
        <f t="shared" si="65"/>
        <v>0</v>
      </c>
      <c r="N379" s="32">
        <f t="shared" si="65"/>
        <v>0</v>
      </c>
      <c r="O379" s="32">
        <f t="shared" si="65"/>
        <v>0</v>
      </c>
      <c r="P379" s="32">
        <f t="shared" si="65"/>
        <v>0</v>
      </c>
      <c r="Q379" s="32">
        <f t="shared" si="65"/>
        <v>0</v>
      </c>
      <c r="R379" s="32">
        <f t="shared" si="65"/>
        <v>0</v>
      </c>
      <c r="S379" s="32">
        <f t="shared" si="65"/>
        <v>0</v>
      </c>
      <c r="T379" s="32">
        <f t="shared" si="65"/>
        <v>0</v>
      </c>
      <c r="U379" s="32">
        <f t="shared" si="65"/>
        <v>0</v>
      </c>
      <c r="V379" s="32">
        <f t="shared" si="65"/>
        <v>0</v>
      </c>
      <c r="W379" s="32">
        <f t="shared" si="65"/>
        <v>0</v>
      </c>
      <c r="X379" s="70">
        <f t="shared" si="65"/>
        <v>48148.89725</v>
      </c>
      <c r="Y379" s="59">
        <f>X379/G379*100</f>
        <v>87.63267554237042</v>
      </c>
    </row>
    <row r="380" spans="1:25" ht="48" outlineLevel="6" thickBot="1">
      <c r="A380" s="101" t="s">
        <v>308</v>
      </c>
      <c r="B380" s="94">
        <v>953</v>
      </c>
      <c r="C380" s="95" t="s">
        <v>19</v>
      </c>
      <c r="D380" s="95" t="s">
        <v>258</v>
      </c>
      <c r="E380" s="95" t="s">
        <v>92</v>
      </c>
      <c r="F380" s="95"/>
      <c r="G380" s="161">
        <v>54944</v>
      </c>
      <c r="H380" s="34">
        <f aca="true" t="shared" si="66" ref="H380:X380">H387</f>
        <v>0</v>
      </c>
      <c r="I380" s="34">
        <f t="shared" si="66"/>
        <v>0</v>
      </c>
      <c r="J380" s="34">
        <f t="shared" si="66"/>
        <v>0</v>
      </c>
      <c r="K380" s="34">
        <f t="shared" si="66"/>
        <v>0</v>
      </c>
      <c r="L380" s="34">
        <f t="shared" si="66"/>
        <v>0</v>
      </c>
      <c r="M380" s="34">
        <f t="shared" si="66"/>
        <v>0</v>
      </c>
      <c r="N380" s="34">
        <f t="shared" si="66"/>
        <v>0</v>
      </c>
      <c r="O380" s="34">
        <f t="shared" si="66"/>
        <v>0</v>
      </c>
      <c r="P380" s="34">
        <f t="shared" si="66"/>
        <v>0</v>
      </c>
      <c r="Q380" s="34">
        <f t="shared" si="66"/>
        <v>0</v>
      </c>
      <c r="R380" s="34">
        <f t="shared" si="66"/>
        <v>0</v>
      </c>
      <c r="S380" s="34">
        <f t="shared" si="66"/>
        <v>0</v>
      </c>
      <c r="T380" s="34">
        <f t="shared" si="66"/>
        <v>0</v>
      </c>
      <c r="U380" s="34">
        <f t="shared" si="66"/>
        <v>0</v>
      </c>
      <c r="V380" s="34">
        <f t="shared" si="66"/>
        <v>0</v>
      </c>
      <c r="W380" s="34">
        <f t="shared" si="66"/>
        <v>0</v>
      </c>
      <c r="X380" s="68">
        <f t="shared" si="66"/>
        <v>48148.89725</v>
      </c>
      <c r="Y380" s="59">
        <f>X380/G380*100</f>
        <v>87.63267554237042</v>
      </c>
    </row>
    <row r="381" spans="1:25" ht="32.25" outlineLevel="6" thickBot="1">
      <c r="A381" s="127" t="s">
        <v>259</v>
      </c>
      <c r="B381" s="134">
        <v>953</v>
      </c>
      <c r="C381" s="93" t="s">
        <v>19</v>
      </c>
      <c r="D381" s="93" t="s">
        <v>260</v>
      </c>
      <c r="E381" s="93" t="s">
        <v>5</v>
      </c>
      <c r="F381" s="93"/>
      <c r="G381" s="159">
        <f>G382</f>
        <v>768.405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6.5" outlineLevel="6" thickBot="1">
      <c r="A382" s="5" t="s">
        <v>129</v>
      </c>
      <c r="B382" s="21">
        <v>953</v>
      </c>
      <c r="C382" s="6" t="s">
        <v>19</v>
      </c>
      <c r="D382" s="6" t="s">
        <v>260</v>
      </c>
      <c r="E382" s="6" t="s">
        <v>128</v>
      </c>
      <c r="F382" s="6"/>
      <c r="G382" s="160">
        <f>G383</f>
        <v>768.405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</row>
    <row r="383" spans="1:25" ht="16.5" outlineLevel="6" thickBot="1">
      <c r="A383" s="98" t="s">
        <v>90</v>
      </c>
      <c r="B383" s="136">
        <v>953</v>
      </c>
      <c r="C383" s="95" t="s">
        <v>19</v>
      </c>
      <c r="D383" s="95" t="s">
        <v>260</v>
      </c>
      <c r="E383" s="95" t="s">
        <v>91</v>
      </c>
      <c r="F383" s="95"/>
      <c r="G383" s="161">
        <v>768.405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32.25" outlineLevel="6" thickBot="1">
      <c r="A384" s="137" t="s">
        <v>364</v>
      </c>
      <c r="B384" s="141">
        <v>953</v>
      </c>
      <c r="C384" s="9" t="s">
        <v>19</v>
      </c>
      <c r="D384" s="9" t="s">
        <v>261</v>
      </c>
      <c r="E384" s="9" t="s">
        <v>5</v>
      </c>
      <c r="F384" s="9"/>
      <c r="G384" s="157">
        <f>G385</f>
        <v>465.282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</row>
    <row r="385" spans="1:25" ht="32.25" outlineLevel="6" thickBot="1">
      <c r="A385" s="127" t="s">
        <v>262</v>
      </c>
      <c r="B385" s="134">
        <v>953</v>
      </c>
      <c r="C385" s="93" t="s">
        <v>19</v>
      </c>
      <c r="D385" s="93" t="s">
        <v>263</v>
      </c>
      <c r="E385" s="93" t="s">
        <v>5</v>
      </c>
      <c r="F385" s="93"/>
      <c r="G385" s="159">
        <f>G386</f>
        <v>465.282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</row>
    <row r="386" spans="1:25" ht="16.5" outlineLevel="6" thickBot="1">
      <c r="A386" s="5" t="s">
        <v>129</v>
      </c>
      <c r="B386" s="21">
        <v>953</v>
      </c>
      <c r="C386" s="6" t="s">
        <v>19</v>
      </c>
      <c r="D386" s="6" t="s">
        <v>263</v>
      </c>
      <c r="E386" s="6" t="s">
        <v>128</v>
      </c>
      <c r="F386" s="6"/>
      <c r="G386" s="160">
        <f>G387</f>
        <v>465.282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98" t="s">
        <v>90</v>
      </c>
      <c r="B387" s="136">
        <v>953</v>
      </c>
      <c r="C387" s="95" t="s">
        <v>19</v>
      </c>
      <c r="D387" s="95" t="s">
        <v>263</v>
      </c>
      <c r="E387" s="95" t="s">
        <v>91</v>
      </c>
      <c r="F387" s="95"/>
      <c r="G387" s="161">
        <v>465.282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48148.89725</v>
      </c>
      <c r="Y387" s="59">
        <f>X387/G387*100</f>
        <v>10348.325800267365</v>
      </c>
    </row>
    <row r="388" spans="1:25" ht="16.5" outlineLevel="6" thickBot="1">
      <c r="A388" s="126" t="s">
        <v>40</v>
      </c>
      <c r="B388" s="18">
        <v>953</v>
      </c>
      <c r="C388" s="39" t="s">
        <v>20</v>
      </c>
      <c r="D388" s="39" t="s">
        <v>6</v>
      </c>
      <c r="E388" s="39" t="s">
        <v>5</v>
      </c>
      <c r="F388" s="39"/>
      <c r="G388" s="162">
        <f>G393+G389</f>
        <v>307262.39800000004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114" t="s">
        <v>144</v>
      </c>
      <c r="B389" s="19">
        <v>953</v>
      </c>
      <c r="C389" s="9" t="s">
        <v>20</v>
      </c>
      <c r="D389" s="9" t="s">
        <v>145</v>
      </c>
      <c r="E389" s="9" t="s">
        <v>5</v>
      </c>
      <c r="F389" s="9"/>
      <c r="G389" s="157">
        <f>G390</f>
        <v>896.545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114" t="s">
        <v>146</v>
      </c>
      <c r="B390" s="19">
        <v>953</v>
      </c>
      <c r="C390" s="9" t="s">
        <v>20</v>
      </c>
      <c r="D390" s="9" t="s">
        <v>147</v>
      </c>
      <c r="E390" s="9" t="s">
        <v>5</v>
      </c>
      <c r="F390" s="9"/>
      <c r="G390" s="157">
        <f>G391</f>
        <v>896.545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96" t="s">
        <v>158</v>
      </c>
      <c r="B391" s="92">
        <v>953</v>
      </c>
      <c r="C391" s="93" t="s">
        <v>20</v>
      </c>
      <c r="D391" s="93" t="s">
        <v>159</v>
      </c>
      <c r="E391" s="93" t="s">
        <v>5</v>
      </c>
      <c r="F391" s="93"/>
      <c r="G391" s="159">
        <f>G392</f>
        <v>896.545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16.5" outlineLevel="6" thickBot="1">
      <c r="A392" s="5" t="s">
        <v>118</v>
      </c>
      <c r="B392" s="21">
        <v>953</v>
      </c>
      <c r="C392" s="6" t="s">
        <v>20</v>
      </c>
      <c r="D392" s="6" t="s">
        <v>159</v>
      </c>
      <c r="E392" s="6" t="s">
        <v>92</v>
      </c>
      <c r="F392" s="6"/>
      <c r="G392" s="160">
        <v>896.545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16.5" outlineLevel="6" thickBot="1">
      <c r="A393" s="80" t="s">
        <v>363</v>
      </c>
      <c r="B393" s="19">
        <v>953</v>
      </c>
      <c r="C393" s="9" t="s">
        <v>20</v>
      </c>
      <c r="D393" s="9" t="s">
        <v>253</v>
      </c>
      <c r="E393" s="9" t="s">
        <v>5</v>
      </c>
      <c r="F393" s="9"/>
      <c r="G393" s="157">
        <f>G394+G431+G435</f>
        <v>306365.85300000006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6.5" outlineLevel="6" thickBot="1">
      <c r="A394" s="138" t="s">
        <v>264</v>
      </c>
      <c r="B394" s="20">
        <v>953</v>
      </c>
      <c r="C394" s="11" t="s">
        <v>20</v>
      </c>
      <c r="D394" s="11" t="s">
        <v>265</v>
      </c>
      <c r="E394" s="11" t="s">
        <v>5</v>
      </c>
      <c r="F394" s="11"/>
      <c r="G394" s="158">
        <f>G395+G404+G413+G418+G407+G426+G410</f>
        <v>284567.885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96" t="s">
        <v>160</v>
      </c>
      <c r="B395" s="92">
        <v>953</v>
      </c>
      <c r="C395" s="93" t="s">
        <v>20</v>
      </c>
      <c r="D395" s="93" t="s">
        <v>266</v>
      </c>
      <c r="E395" s="93" t="s">
        <v>5</v>
      </c>
      <c r="F395" s="93"/>
      <c r="G395" s="159">
        <f>G396+G398+G401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17.25" customHeight="1" outlineLevel="6" thickBot="1">
      <c r="A396" s="5" t="s">
        <v>120</v>
      </c>
      <c r="B396" s="21">
        <v>953</v>
      </c>
      <c r="C396" s="6" t="s">
        <v>20</v>
      </c>
      <c r="D396" s="6" t="s">
        <v>266</v>
      </c>
      <c r="E396" s="6" t="s">
        <v>119</v>
      </c>
      <c r="F396" s="6"/>
      <c r="G396" s="160">
        <f>G397</f>
        <v>0</v>
      </c>
      <c r="H396" s="32">
        <f aca="true" t="shared" si="67" ref="H396:X396">H397</f>
        <v>0</v>
      </c>
      <c r="I396" s="32">
        <f t="shared" si="67"/>
        <v>0</v>
      </c>
      <c r="J396" s="32">
        <f t="shared" si="67"/>
        <v>0</v>
      </c>
      <c r="K396" s="32">
        <f t="shared" si="67"/>
        <v>0</v>
      </c>
      <c r="L396" s="32">
        <f t="shared" si="67"/>
        <v>0</v>
      </c>
      <c r="M396" s="32">
        <f t="shared" si="67"/>
        <v>0</v>
      </c>
      <c r="N396" s="32">
        <f t="shared" si="67"/>
        <v>0</v>
      </c>
      <c r="O396" s="32">
        <f t="shared" si="67"/>
        <v>0</v>
      </c>
      <c r="P396" s="32">
        <f t="shared" si="67"/>
        <v>0</v>
      </c>
      <c r="Q396" s="32">
        <f t="shared" si="67"/>
        <v>0</v>
      </c>
      <c r="R396" s="32">
        <f t="shared" si="67"/>
        <v>0</v>
      </c>
      <c r="S396" s="32">
        <f t="shared" si="67"/>
        <v>0</v>
      </c>
      <c r="T396" s="32">
        <f t="shared" si="67"/>
        <v>0</v>
      </c>
      <c r="U396" s="32">
        <f t="shared" si="67"/>
        <v>0</v>
      </c>
      <c r="V396" s="32">
        <f t="shared" si="67"/>
        <v>0</v>
      </c>
      <c r="W396" s="32">
        <f t="shared" si="67"/>
        <v>0</v>
      </c>
      <c r="X396" s="67">
        <f t="shared" si="67"/>
        <v>19460.04851</v>
      </c>
      <c r="Y396" s="59" t="e">
        <f>X396/G396*100</f>
        <v>#DIV/0!</v>
      </c>
    </row>
    <row r="397" spans="1:25" ht="16.5" outlineLevel="6" thickBot="1">
      <c r="A397" s="90" t="s">
        <v>99</v>
      </c>
      <c r="B397" s="94">
        <v>953</v>
      </c>
      <c r="C397" s="95" t="s">
        <v>20</v>
      </c>
      <c r="D397" s="95" t="s">
        <v>266</v>
      </c>
      <c r="E397" s="95" t="s">
        <v>121</v>
      </c>
      <c r="F397" s="95"/>
      <c r="G397" s="161">
        <v>0</v>
      </c>
      <c r="H397" s="34">
        <f aca="true" t="shared" si="68" ref="H397:X397">H399</f>
        <v>0</v>
      </c>
      <c r="I397" s="34">
        <f t="shared" si="68"/>
        <v>0</v>
      </c>
      <c r="J397" s="34">
        <f t="shared" si="68"/>
        <v>0</v>
      </c>
      <c r="K397" s="34">
        <f t="shared" si="68"/>
        <v>0</v>
      </c>
      <c r="L397" s="34">
        <f t="shared" si="68"/>
        <v>0</v>
      </c>
      <c r="M397" s="34">
        <f t="shared" si="68"/>
        <v>0</v>
      </c>
      <c r="N397" s="34">
        <f t="shared" si="68"/>
        <v>0</v>
      </c>
      <c r="O397" s="34">
        <f t="shared" si="68"/>
        <v>0</v>
      </c>
      <c r="P397" s="34">
        <f t="shared" si="68"/>
        <v>0</v>
      </c>
      <c r="Q397" s="34">
        <f t="shared" si="68"/>
        <v>0</v>
      </c>
      <c r="R397" s="34">
        <f t="shared" si="68"/>
        <v>0</v>
      </c>
      <c r="S397" s="34">
        <f t="shared" si="68"/>
        <v>0</v>
      </c>
      <c r="T397" s="34">
        <f t="shared" si="68"/>
        <v>0</v>
      </c>
      <c r="U397" s="34">
        <f t="shared" si="68"/>
        <v>0</v>
      </c>
      <c r="V397" s="34">
        <f t="shared" si="68"/>
        <v>0</v>
      </c>
      <c r="W397" s="34">
        <f t="shared" si="68"/>
        <v>0</v>
      </c>
      <c r="X397" s="68">
        <f t="shared" si="68"/>
        <v>19460.04851</v>
      </c>
      <c r="Y397" s="59" t="e">
        <f>X397/G397*100</f>
        <v>#DIV/0!</v>
      </c>
    </row>
    <row r="398" spans="1:25" ht="32.25" outlineLevel="6" thickBot="1">
      <c r="A398" s="5" t="s">
        <v>107</v>
      </c>
      <c r="B398" s="21">
        <v>953</v>
      </c>
      <c r="C398" s="6" t="s">
        <v>20</v>
      </c>
      <c r="D398" s="6" t="s">
        <v>266</v>
      </c>
      <c r="E398" s="6" t="s">
        <v>101</v>
      </c>
      <c r="F398" s="6"/>
      <c r="G398" s="160">
        <f>G399+G400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32.25" outlineLevel="6" thickBot="1">
      <c r="A399" s="90" t="s">
        <v>108</v>
      </c>
      <c r="B399" s="94">
        <v>953</v>
      </c>
      <c r="C399" s="95" t="s">
        <v>20</v>
      </c>
      <c r="D399" s="95" t="s">
        <v>266</v>
      </c>
      <c r="E399" s="95" t="s">
        <v>102</v>
      </c>
      <c r="F399" s="95"/>
      <c r="G399" s="161">
        <v>0</v>
      </c>
      <c r="H399" s="2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4"/>
      <c r="X399" s="65">
        <v>19460.04851</v>
      </c>
      <c r="Y399" s="59" t="e">
        <f>X399/G399*100</f>
        <v>#DIV/0!</v>
      </c>
    </row>
    <row r="400" spans="1:25" ht="32.25" outlineLevel="6" thickBot="1">
      <c r="A400" s="90" t="s">
        <v>109</v>
      </c>
      <c r="B400" s="94">
        <v>953</v>
      </c>
      <c r="C400" s="95" t="s">
        <v>20</v>
      </c>
      <c r="D400" s="95" t="s">
        <v>266</v>
      </c>
      <c r="E400" s="95" t="s">
        <v>103</v>
      </c>
      <c r="F400" s="95"/>
      <c r="G400" s="161"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5" t="s">
        <v>110</v>
      </c>
      <c r="B401" s="21">
        <v>953</v>
      </c>
      <c r="C401" s="6" t="s">
        <v>20</v>
      </c>
      <c r="D401" s="6" t="s">
        <v>266</v>
      </c>
      <c r="E401" s="6" t="s">
        <v>104</v>
      </c>
      <c r="F401" s="6"/>
      <c r="G401" s="160">
        <f>G402+G403</f>
        <v>0</v>
      </c>
      <c r="H401" s="31">
        <f aca="true" t="shared" si="69" ref="H401:X401">H402</f>
        <v>0</v>
      </c>
      <c r="I401" s="31">
        <f t="shared" si="69"/>
        <v>0</v>
      </c>
      <c r="J401" s="31">
        <f t="shared" si="69"/>
        <v>0</v>
      </c>
      <c r="K401" s="31">
        <f t="shared" si="69"/>
        <v>0</v>
      </c>
      <c r="L401" s="31">
        <f t="shared" si="69"/>
        <v>0</v>
      </c>
      <c r="M401" s="31">
        <f t="shared" si="69"/>
        <v>0</v>
      </c>
      <c r="N401" s="31">
        <f t="shared" si="69"/>
        <v>0</v>
      </c>
      <c r="O401" s="31">
        <f t="shared" si="69"/>
        <v>0</v>
      </c>
      <c r="P401" s="31">
        <f t="shared" si="69"/>
        <v>0</v>
      </c>
      <c r="Q401" s="31">
        <f t="shared" si="69"/>
        <v>0</v>
      </c>
      <c r="R401" s="31">
        <f t="shared" si="69"/>
        <v>0</v>
      </c>
      <c r="S401" s="31">
        <f t="shared" si="69"/>
        <v>0</v>
      </c>
      <c r="T401" s="31">
        <f t="shared" si="69"/>
        <v>0</v>
      </c>
      <c r="U401" s="31">
        <f t="shared" si="69"/>
        <v>0</v>
      </c>
      <c r="V401" s="31">
        <f t="shared" si="69"/>
        <v>0</v>
      </c>
      <c r="W401" s="31">
        <f t="shared" si="69"/>
        <v>0</v>
      </c>
      <c r="X401" s="31">
        <f t="shared" si="69"/>
        <v>0</v>
      </c>
      <c r="Y401" s="59">
        <v>0</v>
      </c>
    </row>
    <row r="402" spans="1:25" ht="32.25" outlineLevel="6" thickBot="1">
      <c r="A402" s="90" t="s">
        <v>111</v>
      </c>
      <c r="B402" s="94">
        <v>953</v>
      </c>
      <c r="C402" s="95" t="s">
        <v>20</v>
      </c>
      <c r="D402" s="95" t="s">
        <v>266</v>
      </c>
      <c r="E402" s="95" t="s">
        <v>105</v>
      </c>
      <c r="F402" s="95"/>
      <c r="G402" s="161">
        <v>0</v>
      </c>
      <c r="H402" s="34">
        <f aca="true" t="shared" si="70" ref="H402:X402">H405</f>
        <v>0</v>
      </c>
      <c r="I402" s="34">
        <f t="shared" si="70"/>
        <v>0</v>
      </c>
      <c r="J402" s="34">
        <f t="shared" si="70"/>
        <v>0</v>
      </c>
      <c r="K402" s="34">
        <f t="shared" si="70"/>
        <v>0</v>
      </c>
      <c r="L402" s="34">
        <f t="shared" si="70"/>
        <v>0</v>
      </c>
      <c r="M402" s="34">
        <f t="shared" si="70"/>
        <v>0</v>
      </c>
      <c r="N402" s="34">
        <f t="shared" si="70"/>
        <v>0</v>
      </c>
      <c r="O402" s="34">
        <f t="shared" si="70"/>
        <v>0</v>
      </c>
      <c r="P402" s="34">
        <f t="shared" si="70"/>
        <v>0</v>
      </c>
      <c r="Q402" s="34">
        <f t="shared" si="70"/>
        <v>0</v>
      </c>
      <c r="R402" s="34">
        <f t="shared" si="70"/>
        <v>0</v>
      </c>
      <c r="S402" s="34">
        <f t="shared" si="70"/>
        <v>0</v>
      </c>
      <c r="T402" s="34">
        <f t="shared" si="70"/>
        <v>0</v>
      </c>
      <c r="U402" s="34">
        <f t="shared" si="70"/>
        <v>0</v>
      </c>
      <c r="V402" s="34">
        <f t="shared" si="70"/>
        <v>0</v>
      </c>
      <c r="W402" s="34">
        <f t="shared" si="70"/>
        <v>0</v>
      </c>
      <c r="X402" s="34">
        <f t="shared" si="70"/>
        <v>0</v>
      </c>
      <c r="Y402" s="59">
        <v>0</v>
      </c>
    </row>
    <row r="403" spans="1:25" ht="16.5" outlineLevel="6" thickBot="1">
      <c r="A403" s="90" t="s">
        <v>112</v>
      </c>
      <c r="B403" s="94">
        <v>953</v>
      </c>
      <c r="C403" s="95" t="s">
        <v>20</v>
      </c>
      <c r="D403" s="95" t="s">
        <v>266</v>
      </c>
      <c r="E403" s="95" t="s">
        <v>106</v>
      </c>
      <c r="F403" s="95"/>
      <c r="G403" s="161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55"/>
      <c r="Y403" s="59"/>
    </row>
    <row r="404" spans="1:25" ht="32.25" outlineLevel="6" thickBot="1">
      <c r="A404" s="96" t="s">
        <v>198</v>
      </c>
      <c r="B404" s="92">
        <v>953</v>
      </c>
      <c r="C404" s="93" t="s">
        <v>20</v>
      </c>
      <c r="D404" s="93" t="s">
        <v>267</v>
      </c>
      <c r="E404" s="93" t="s">
        <v>5</v>
      </c>
      <c r="F404" s="93"/>
      <c r="G404" s="159">
        <f>G405</f>
        <v>54499.249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55"/>
      <c r="Y404" s="59"/>
    </row>
    <row r="405" spans="1:25" ht="16.5" outlineLevel="6" thickBot="1">
      <c r="A405" s="5" t="s">
        <v>129</v>
      </c>
      <c r="B405" s="21">
        <v>953</v>
      </c>
      <c r="C405" s="6" t="s">
        <v>20</v>
      </c>
      <c r="D405" s="6" t="s">
        <v>267</v>
      </c>
      <c r="E405" s="6" t="s">
        <v>128</v>
      </c>
      <c r="F405" s="6"/>
      <c r="G405" s="160">
        <f>G406</f>
        <v>54499.249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>
        <v>0</v>
      </c>
      <c r="Y405" s="59">
        <v>0</v>
      </c>
    </row>
    <row r="406" spans="1:25" ht="48" outlineLevel="6" thickBot="1">
      <c r="A406" s="101" t="s">
        <v>308</v>
      </c>
      <c r="B406" s="94">
        <v>953</v>
      </c>
      <c r="C406" s="95" t="s">
        <v>20</v>
      </c>
      <c r="D406" s="95" t="s">
        <v>267</v>
      </c>
      <c r="E406" s="95" t="s">
        <v>92</v>
      </c>
      <c r="F406" s="95"/>
      <c r="G406" s="161">
        <v>54499.249</v>
      </c>
      <c r="H406" s="31" t="e">
        <f>H413+#REF!+#REF!+H425+H442+#REF!</f>
        <v>#REF!</v>
      </c>
      <c r="I406" s="31" t="e">
        <f>I413+#REF!+#REF!+I425+I442+#REF!</f>
        <v>#REF!</v>
      </c>
      <c r="J406" s="31" t="e">
        <f>J413+#REF!+#REF!+J425+J442+#REF!</f>
        <v>#REF!</v>
      </c>
      <c r="K406" s="31" t="e">
        <f>K413+#REF!+#REF!+K425+K442+#REF!</f>
        <v>#REF!</v>
      </c>
      <c r="L406" s="31" t="e">
        <f>L413+#REF!+#REF!+L425+L442+#REF!</f>
        <v>#REF!</v>
      </c>
      <c r="M406" s="31" t="e">
        <f>M413+#REF!+#REF!+M425+M442+#REF!</f>
        <v>#REF!</v>
      </c>
      <c r="N406" s="31" t="e">
        <f>N413+#REF!+#REF!+N425+N442+#REF!</f>
        <v>#REF!</v>
      </c>
      <c r="O406" s="31" t="e">
        <f>O413+#REF!+#REF!+O425+O442+#REF!</f>
        <v>#REF!</v>
      </c>
      <c r="P406" s="31" t="e">
        <f>P413+#REF!+#REF!+P425+P442+#REF!</f>
        <v>#REF!</v>
      </c>
      <c r="Q406" s="31" t="e">
        <f>Q413+#REF!+#REF!+Q425+Q442+#REF!</f>
        <v>#REF!</v>
      </c>
      <c r="R406" s="31" t="e">
        <f>R413+#REF!+#REF!+R425+R442+#REF!</f>
        <v>#REF!</v>
      </c>
      <c r="S406" s="31" t="e">
        <f>S413+#REF!+#REF!+S425+S442+#REF!</f>
        <v>#REF!</v>
      </c>
      <c r="T406" s="31" t="e">
        <f>T413+#REF!+#REF!+T425+T442+#REF!</f>
        <v>#REF!</v>
      </c>
      <c r="U406" s="31" t="e">
        <f>U413+#REF!+#REF!+U425+U442+#REF!</f>
        <v>#REF!</v>
      </c>
      <c r="V406" s="31" t="e">
        <f>V413+#REF!+#REF!+V425+V442+#REF!</f>
        <v>#REF!</v>
      </c>
      <c r="W406" s="31" t="e">
        <f>W413+#REF!+#REF!+W425+W442+#REF!</f>
        <v>#REF!</v>
      </c>
      <c r="X406" s="69" t="e">
        <f>X413+#REF!+#REF!+X425+X442+#REF!</f>
        <v>#REF!</v>
      </c>
      <c r="Y406" s="59" t="e">
        <f>X406/G406*100</f>
        <v>#REF!</v>
      </c>
    </row>
    <row r="407" spans="1:25" ht="32.25" outlineLevel="6" thickBot="1">
      <c r="A407" s="127" t="s">
        <v>302</v>
      </c>
      <c r="B407" s="92">
        <v>953</v>
      </c>
      <c r="C407" s="93" t="s">
        <v>20</v>
      </c>
      <c r="D407" s="93" t="s">
        <v>303</v>
      </c>
      <c r="E407" s="93" t="s">
        <v>5</v>
      </c>
      <c r="F407" s="93"/>
      <c r="G407" s="159">
        <f>G408</f>
        <v>3695.636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69"/>
      <c r="Y407" s="59"/>
    </row>
    <row r="408" spans="1:25" ht="16.5" outlineLevel="6" thickBot="1">
      <c r="A408" s="5" t="s">
        <v>129</v>
      </c>
      <c r="B408" s="21">
        <v>953</v>
      </c>
      <c r="C408" s="6" t="s">
        <v>20</v>
      </c>
      <c r="D408" s="6" t="s">
        <v>303</v>
      </c>
      <c r="E408" s="6" t="s">
        <v>128</v>
      </c>
      <c r="F408" s="6"/>
      <c r="G408" s="160">
        <f>G409</f>
        <v>3695.636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</row>
    <row r="409" spans="1:25" ht="16.5" outlineLevel="6" thickBot="1">
      <c r="A409" s="98" t="s">
        <v>90</v>
      </c>
      <c r="B409" s="94">
        <v>953</v>
      </c>
      <c r="C409" s="95" t="s">
        <v>20</v>
      </c>
      <c r="D409" s="95" t="s">
        <v>303</v>
      </c>
      <c r="E409" s="95" t="s">
        <v>91</v>
      </c>
      <c r="F409" s="95"/>
      <c r="G409" s="161">
        <v>3695.636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69"/>
      <c r="Y409" s="59"/>
    </row>
    <row r="410" spans="1:25" ht="16.5" outlineLevel="6" thickBot="1">
      <c r="A410" s="127" t="s">
        <v>388</v>
      </c>
      <c r="B410" s="92">
        <v>953</v>
      </c>
      <c r="C410" s="93" t="s">
        <v>20</v>
      </c>
      <c r="D410" s="93" t="s">
        <v>389</v>
      </c>
      <c r="E410" s="93" t="s">
        <v>5</v>
      </c>
      <c r="F410" s="93"/>
      <c r="G410" s="159">
        <f>G411</f>
        <v>971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69"/>
      <c r="Y410" s="59"/>
    </row>
    <row r="411" spans="1:25" ht="16.5" outlineLevel="6" thickBot="1">
      <c r="A411" s="5" t="s">
        <v>129</v>
      </c>
      <c r="B411" s="21">
        <v>953</v>
      </c>
      <c r="C411" s="6" t="s">
        <v>20</v>
      </c>
      <c r="D411" s="6" t="s">
        <v>389</v>
      </c>
      <c r="E411" s="6" t="s">
        <v>128</v>
      </c>
      <c r="F411" s="6"/>
      <c r="G411" s="160">
        <f>G412</f>
        <v>971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69"/>
      <c r="Y411" s="59"/>
    </row>
    <row r="412" spans="1:25" ht="16.5" outlineLevel="6" thickBot="1">
      <c r="A412" s="98" t="s">
        <v>90</v>
      </c>
      <c r="B412" s="94">
        <v>953</v>
      </c>
      <c r="C412" s="95" t="s">
        <v>20</v>
      </c>
      <c r="D412" s="95" t="s">
        <v>389</v>
      </c>
      <c r="E412" s="95" t="s">
        <v>91</v>
      </c>
      <c r="F412" s="95"/>
      <c r="G412" s="161">
        <v>971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69"/>
      <c r="Y412" s="59"/>
    </row>
    <row r="413" spans="1:25" ht="34.5" customHeight="1" outlineLevel="6" thickBot="1">
      <c r="A413" s="139" t="s">
        <v>268</v>
      </c>
      <c r="B413" s="108">
        <v>953</v>
      </c>
      <c r="C413" s="93" t="s">
        <v>20</v>
      </c>
      <c r="D413" s="93" t="s">
        <v>269</v>
      </c>
      <c r="E413" s="93" t="s">
        <v>5</v>
      </c>
      <c r="F413" s="93"/>
      <c r="G413" s="159">
        <f>G414+G416</f>
        <v>4834</v>
      </c>
      <c r="H413" s="32">
        <f aca="true" t="shared" si="71" ref="H413:X413">H421</f>
        <v>0</v>
      </c>
      <c r="I413" s="32">
        <f t="shared" si="71"/>
        <v>0</v>
      </c>
      <c r="J413" s="32">
        <f t="shared" si="71"/>
        <v>0</v>
      </c>
      <c r="K413" s="32">
        <f t="shared" si="71"/>
        <v>0</v>
      </c>
      <c r="L413" s="32">
        <f t="shared" si="71"/>
        <v>0</v>
      </c>
      <c r="M413" s="32">
        <f t="shared" si="71"/>
        <v>0</v>
      </c>
      <c r="N413" s="32">
        <f t="shared" si="71"/>
        <v>0</v>
      </c>
      <c r="O413" s="32">
        <f t="shared" si="71"/>
        <v>0</v>
      </c>
      <c r="P413" s="32">
        <f t="shared" si="71"/>
        <v>0</v>
      </c>
      <c r="Q413" s="32">
        <f t="shared" si="71"/>
        <v>0</v>
      </c>
      <c r="R413" s="32">
        <f t="shared" si="71"/>
        <v>0</v>
      </c>
      <c r="S413" s="32">
        <f t="shared" si="71"/>
        <v>0</v>
      </c>
      <c r="T413" s="32">
        <f t="shared" si="71"/>
        <v>0</v>
      </c>
      <c r="U413" s="32">
        <f t="shared" si="71"/>
        <v>0</v>
      </c>
      <c r="V413" s="32">
        <f t="shared" si="71"/>
        <v>0</v>
      </c>
      <c r="W413" s="32">
        <f t="shared" si="71"/>
        <v>0</v>
      </c>
      <c r="X413" s="70">
        <f t="shared" si="71"/>
        <v>2744.868</v>
      </c>
      <c r="Y413" s="59">
        <f>X413/G413*100</f>
        <v>56.78254033926354</v>
      </c>
    </row>
    <row r="414" spans="1:25" ht="34.5" customHeight="1" outlineLevel="6" thickBot="1">
      <c r="A414" s="5" t="s">
        <v>107</v>
      </c>
      <c r="B414" s="21">
        <v>953</v>
      </c>
      <c r="C414" s="6" t="s">
        <v>20</v>
      </c>
      <c r="D414" s="6" t="s">
        <v>269</v>
      </c>
      <c r="E414" s="6" t="s">
        <v>101</v>
      </c>
      <c r="F414" s="6"/>
      <c r="G414" s="160">
        <f>G415</f>
        <v>0</v>
      </c>
      <c r="H414" s="85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7"/>
      <c r="Y414" s="59"/>
    </row>
    <row r="415" spans="1:25" ht="35.25" customHeight="1" outlineLevel="6" thickBot="1">
      <c r="A415" s="90" t="s">
        <v>109</v>
      </c>
      <c r="B415" s="94">
        <v>953</v>
      </c>
      <c r="C415" s="95" t="s">
        <v>20</v>
      </c>
      <c r="D415" s="95" t="s">
        <v>269</v>
      </c>
      <c r="E415" s="95" t="s">
        <v>103</v>
      </c>
      <c r="F415" s="95"/>
      <c r="G415" s="161">
        <v>0</v>
      </c>
      <c r="H415" s="85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7"/>
      <c r="Y415" s="59"/>
    </row>
    <row r="416" spans="1:25" ht="21" customHeight="1" outlineLevel="6" thickBot="1">
      <c r="A416" s="5" t="s">
        <v>129</v>
      </c>
      <c r="B416" s="21">
        <v>953</v>
      </c>
      <c r="C416" s="6" t="s">
        <v>20</v>
      </c>
      <c r="D416" s="6" t="s">
        <v>269</v>
      </c>
      <c r="E416" s="6" t="s">
        <v>128</v>
      </c>
      <c r="F416" s="6"/>
      <c r="G416" s="160">
        <f>G417</f>
        <v>4834</v>
      </c>
      <c r="H416" s="85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7"/>
      <c r="Y416" s="59"/>
    </row>
    <row r="417" spans="1:25" ht="48.75" customHeight="1" outlineLevel="6" thickBot="1">
      <c r="A417" s="101" t="s">
        <v>308</v>
      </c>
      <c r="B417" s="94">
        <v>953</v>
      </c>
      <c r="C417" s="95" t="s">
        <v>20</v>
      </c>
      <c r="D417" s="95" t="s">
        <v>269</v>
      </c>
      <c r="E417" s="95" t="s">
        <v>92</v>
      </c>
      <c r="F417" s="95"/>
      <c r="G417" s="161">
        <v>4834</v>
      </c>
      <c r="H417" s="85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7"/>
      <c r="Y417" s="59"/>
    </row>
    <row r="418" spans="1:25" ht="23.25" customHeight="1" outlineLevel="6" thickBot="1">
      <c r="A418" s="140" t="s">
        <v>270</v>
      </c>
      <c r="B418" s="142">
        <v>953</v>
      </c>
      <c r="C418" s="109" t="s">
        <v>20</v>
      </c>
      <c r="D418" s="109" t="s">
        <v>271</v>
      </c>
      <c r="E418" s="109" t="s">
        <v>5</v>
      </c>
      <c r="F418" s="109"/>
      <c r="G418" s="163">
        <f>G419+G421+G424</f>
        <v>220568</v>
      </c>
      <c r="H418" s="85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7"/>
      <c r="Y418" s="59"/>
    </row>
    <row r="419" spans="1:25" ht="18.75" customHeight="1" outlineLevel="6" thickBot="1">
      <c r="A419" s="5" t="s">
        <v>120</v>
      </c>
      <c r="B419" s="21">
        <v>953</v>
      </c>
      <c r="C419" s="6" t="s">
        <v>20</v>
      </c>
      <c r="D419" s="6" t="s">
        <v>271</v>
      </c>
      <c r="E419" s="6" t="s">
        <v>119</v>
      </c>
      <c r="F419" s="6"/>
      <c r="G419" s="160">
        <f>G420</f>
        <v>0</v>
      </c>
      <c r="H419" s="85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7"/>
      <c r="Y419" s="59"/>
    </row>
    <row r="420" spans="1:25" ht="19.5" customHeight="1" outlineLevel="6" thickBot="1">
      <c r="A420" s="90" t="s">
        <v>99</v>
      </c>
      <c r="B420" s="94">
        <v>953</v>
      </c>
      <c r="C420" s="95" t="s">
        <v>20</v>
      </c>
      <c r="D420" s="95" t="s">
        <v>271</v>
      </c>
      <c r="E420" s="95" t="s">
        <v>121</v>
      </c>
      <c r="F420" s="95"/>
      <c r="G420" s="161">
        <v>0</v>
      </c>
      <c r="H420" s="85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7"/>
      <c r="Y420" s="59"/>
    </row>
    <row r="421" spans="1:25" ht="20.25" customHeight="1" outlineLevel="6" thickBot="1">
      <c r="A421" s="5" t="s">
        <v>107</v>
      </c>
      <c r="B421" s="21">
        <v>953</v>
      </c>
      <c r="C421" s="6" t="s">
        <v>20</v>
      </c>
      <c r="D421" s="6" t="s">
        <v>271</v>
      </c>
      <c r="E421" s="6" t="s">
        <v>101</v>
      </c>
      <c r="F421" s="6"/>
      <c r="G421" s="160">
        <f>G423+G422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>
        <v>2744.868</v>
      </c>
      <c r="Y421" s="59" t="e">
        <f>X421/G421*100</f>
        <v>#DIV/0!</v>
      </c>
    </row>
    <row r="422" spans="1:25" ht="32.25" outlineLevel="6" thickBot="1">
      <c r="A422" s="90" t="s">
        <v>108</v>
      </c>
      <c r="B422" s="94">
        <v>953</v>
      </c>
      <c r="C422" s="95" t="s">
        <v>20</v>
      </c>
      <c r="D422" s="95" t="s">
        <v>271</v>
      </c>
      <c r="E422" s="95" t="s">
        <v>102</v>
      </c>
      <c r="F422" s="95"/>
      <c r="G422" s="161"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90" t="s">
        <v>109</v>
      </c>
      <c r="B423" s="94">
        <v>953</v>
      </c>
      <c r="C423" s="95" t="s">
        <v>20</v>
      </c>
      <c r="D423" s="95" t="s">
        <v>271</v>
      </c>
      <c r="E423" s="95" t="s">
        <v>103</v>
      </c>
      <c r="F423" s="95"/>
      <c r="G423" s="161"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129</v>
      </c>
      <c r="B424" s="21">
        <v>953</v>
      </c>
      <c r="C424" s="6" t="s">
        <v>20</v>
      </c>
      <c r="D424" s="6" t="s">
        <v>271</v>
      </c>
      <c r="E424" s="6" t="s">
        <v>128</v>
      </c>
      <c r="F424" s="6"/>
      <c r="G424" s="160">
        <f>G425</f>
        <v>220568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48" outlineLevel="6" thickBot="1">
      <c r="A425" s="101" t="s">
        <v>308</v>
      </c>
      <c r="B425" s="94">
        <v>953</v>
      </c>
      <c r="C425" s="95" t="s">
        <v>20</v>
      </c>
      <c r="D425" s="95" t="s">
        <v>271</v>
      </c>
      <c r="E425" s="95" t="s">
        <v>92</v>
      </c>
      <c r="F425" s="95"/>
      <c r="G425" s="161">
        <v>220568</v>
      </c>
      <c r="H425" s="32">
        <f aca="true" t="shared" si="72" ref="H425:X425">H431</f>
        <v>0</v>
      </c>
      <c r="I425" s="32">
        <f t="shared" si="72"/>
        <v>0</v>
      </c>
      <c r="J425" s="32">
        <f t="shared" si="72"/>
        <v>0</v>
      </c>
      <c r="K425" s="32">
        <f t="shared" si="72"/>
        <v>0</v>
      </c>
      <c r="L425" s="32">
        <f t="shared" si="72"/>
        <v>0</v>
      </c>
      <c r="M425" s="32">
        <f t="shared" si="72"/>
        <v>0</v>
      </c>
      <c r="N425" s="32">
        <f t="shared" si="72"/>
        <v>0</v>
      </c>
      <c r="O425" s="32">
        <f t="shared" si="72"/>
        <v>0</v>
      </c>
      <c r="P425" s="32">
        <f t="shared" si="72"/>
        <v>0</v>
      </c>
      <c r="Q425" s="32">
        <f t="shared" si="72"/>
        <v>0</v>
      </c>
      <c r="R425" s="32">
        <f t="shared" si="72"/>
        <v>0</v>
      </c>
      <c r="S425" s="32">
        <f t="shared" si="72"/>
        <v>0</v>
      </c>
      <c r="T425" s="32">
        <f t="shared" si="72"/>
        <v>0</v>
      </c>
      <c r="U425" s="32">
        <f t="shared" si="72"/>
        <v>0</v>
      </c>
      <c r="V425" s="32">
        <f t="shared" si="72"/>
        <v>0</v>
      </c>
      <c r="W425" s="32">
        <f t="shared" si="72"/>
        <v>0</v>
      </c>
      <c r="X425" s="67">
        <f t="shared" si="72"/>
        <v>3215.05065</v>
      </c>
      <c r="Y425" s="59">
        <f>X425/G425*100</f>
        <v>1.457623340647782</v>
      </c>
    </row>
    <row r="426" spans="1:25" ht="63.75" outlineLevel="6" thickBot="1">
      <c r="A426" s="116" t="s">
        <v>315</v>
      </c>
      <c r="B426" s="92">
        <v>953</v>
      </c>
      <c r="C426" s="93" t="s">
        <v>20</v>
      </c>
      <c r="D426" s="93" t="s">
        <v>316</v>
      </c>
      <c r="E426" s="93" t="s">
        <v>5</v>
      </c>
      <c r="F426" s="93"/>
      <c r="G426" s="159">
        <f>G427+G429</f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154"/>
      <c r="Y426" s="59"/>
    </row>
    <row r="427" spans="1:25" ht="32.25" outlineLevel="6" thickBot="1">
      <c r="A427" s="5" t="s">
        <v>107</v>
      </c>
      <c r="B427" s="21">
        <v>953</v>
      </c>
      <c r="C427" s="6" t="s">
        <v>20</v>
      </c>
      <c r="D427" s="6" t="s">
        <v>316</v>
      </c>
      <c r="E427" s="6" t="s">
        <v>101</v>
      </c>
      <c r="F427" s="6"/>
      <c r="G427" s="160">
        <f>G428</f>
        <v>0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154"/>
      <c r="Y427" s="59"/>
    </row>
    <row r="428" spans="1:25" ht="32.25" outlineLevel="6" thickBot="1">
      <c r="A428" s="90" t="s">
        <v>109</v>
      </c>
      <c r="B428" s="94">
        <v>953</v>
      </c>
      <c r="C428" s="95" t="s">
        <v>20</v>
      </c>
      <c r="D428" s="95" t="s">
        <v>316</v>
      </c>
      <c r="E428" s="95" t="s">
        <v>103</v>
      </c>
      <c r="F428" s="95"/>
      <c r="G428" s="161">
        <v>0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154"/>
      <c r="Y428" s="59"/>
    </row>
    <row r="429" spans="1:25" ht="16.5" outlineLevel="6" thickBot="1">
      <c r="A429" s="5" t="s">
        <v>129</v>
      </c>
      <c r="B429" s="21">
        <v>953</v>
      </c>
      <c r="C429" s="6" t="s">
        <v>20</v>
      </c>
      <c r="D429" s="6" t="s">
        <v>316</v>
      </c>
      <c r="E429" s="6" t="s">
        <v>128</v>
      </c>
      <c r="F429" s="6"/>
      <c r="G429" s="160">
        <f>G430</f>
        <v>0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154"/>
      <c r="Y429" s="59"/>
    </row>
    <row r="430" spans="1:25" ht="48" outlineLevel="6" thickBot="1">
      <c r="A430" s="101" t="s">
        <v>308</v>
      </c>
      <c r="B430" s="94">
        <v>953</v>
      </c>
      <c r="C430" s="95" t="s">
        <v>20</v>
      </c>
      <c r="D430" s="95" t="s">
        <v>316</v>
      </c>
      <c r="E430" s="95" t="s">
        <v>92</v>
      </c>
      <c r="F430" s="95"/>
      <c r="G430" s="161"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154"/>
      <c r="Y430" s="59"/>
    </row>
    <row r="431" spans="1:25" ht="32.25" outlineLevel="6" thickBot="1">
      <c r="A431" s="13" t="s">
        <v>272</v>
      </c>
      <c r="B431" s="20">
        <v>953</v>
      </c>
      <c r="C431" s="9" t="s">
        <v>20</v>
      </c>
      <c r="D431" s="9" t="s">
        <v>273</v>
      </c>
      <c r="E431" s="9" t="s">
        <v>5</v>
      </c>
      <c r="F431" s="9"/>
      <c r="G431" s="157">
        <f>G432</f>
        <v>21012.65</v>
      </c>
      <c r="H431" s="26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44"/>
      <c r="X431" s="65">
        <v>3215.05065</v>
      </c>
      <c r="Y431" s="59">
        <f>X431/G431*100</f>
        <v>15.300548241178527</v>
      </c>
    </row>
    <row r="432" spans="1:25" ht="32.25" outlineLevel="6" thickBot="1">
      <c r="A432" s="96" t="s">
        <v>274</v>
      </c>
      <c r="B432" s="92">
        <v>953</v>
      </c>
      <c r="C432" s="93" t="s">
        <v>20</v>
      </c>
      <c r="D432" s="93" t="s">
        <v>275</v>
      </c>
      <c r="E432" s="93" t="s">
        <v>5</v>
      </c>
      <c r="F432" s="93"/>
      <c r="G432" s="159">
        <f>G433</f>
        <v>21012.65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5" t="s">
        <v>129</v>
      </c>
      <c r="B433" s="21">
        <v>953</v>
      </c>
      <c r="C433" s="6" t="s">
        <v>20</v>
      </c>
      <c r="D433" s="6" t="s">
        <v>275</v>
      </c>
      <c r="E433" s="6" t="s">
        <v>128</v>
      </c>
      <c r="F433" s="6"/>
      <c r="G433" s="160">
        <f>G434</f>
        <v>21012.65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48" outlineLevel="6" thickBot="1">
      <c r="A434" s="101" t="s">
        <v>308</v>
      </c>
      <c r="B434" s="94">
        <v>953</v>
      </c>
      <c r="C434" s="95" t="s">
        <v>20</v>
      </c>
      <c r="D434" s="95" t="s">
        <v>275</v>
      </c>
      <c r="E434" s="95" t="s">
        <v>92</v>
      </c>
      <c r="F434" s="95"/>
      <c r="G434" s="161">
        <v>21012.65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137" t="s">
        <v>364</v>
      </c>
      <c r="B435" s="20">
        <v>953</v>
      </c>
      <c r="C435" s="9" t="s">
        <v>20</v>
      </c>
      <c r="D435" s="9" t="s">
        <v>261</v>
      </c>
      <c r="E435" s="9" t="s">
        <v>5</v>
      </c>
      <c r="F435" s="9"/>
      <c r="G435" s="10">
        <f>G439+G436</f>
        <v>785.318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127" t="s">
        <v>382</v>
      </c>
      <c r="B436" s="92">
        <v>953</v>
      </c>
      <c r="C436" s="93" t="s">
        <v>20</v>
      </c>
      <c r="D436" s="93" t="s">
        <v>383</v>
      </c>
      <c r="E436" s="93" t="s">
        <v>5</v>
      </c>
      <c r="F436" s="93"/>
      <c r="G436" s="159">
        <f>G437</f>
        <v>631.697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5" t="s">
        <v>129</v>
      </c>
      <c r="B437" s="21">
        <v>953</v>
      </c>
      <c r="C437" s="6" t="s">
        <v>20</v>
      </c>
      <c r="D437" s="6" t="s">
        <v>383</v>
      </c>
      <c r="E437" s="6" t="s">
        <v>128</v>
      </c>
      <c r="F437" s="6"/>
      <c r="G437" s="160">
        <f>G438</f>
        <v>631.697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98" t="s">
        <v>90</v>
      </c>
      <c r="B438" s="94">
        <v>953</v>
      </c>
      <c r="C438" s="95" t="s">
        <v>20</v>
      </c>
      <c r="D438" s="95" t="s">
        <v>383</v>
      </c>
      <c r="E438" s="95" t="s">
        <v>91</v>
      </c>
      <c r="F438" s="95"/>
      <c r="G438" s="161">
        <v>631.697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127" t="s">
        <v>329</v>
      </c>
      <c r="B439" s="92">
        <v>953</v>
      </c>
      <c r="C439" s="93" t="s">
        <v>20</v>
      </c>
      <c r="D439" s="93" t="s">
        <v>330</v>
      </c>
      <c r="E439" s="93" t="s">
        <v>5</v>
      </c>
      <c r="F439" s="93"/>
      <c r="G439" s="16">
        <f>G440</f>
        <v>153.621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330</v>
      </c>
      <c r="E440" s="6" t="s">
        <v>128</v>
      </c>
      <c r="F440" s="6"/>
      <c r="G440" s="7">
        <f>G441</f>
        <v>153.621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98" t="s">
        <v>90</v>
      </c>
      <c r="B441" s="94">
        <v>953</v>
      </c>
      <c r="C441" s="95" t="s">
        <v>20</v>
      </c>
      <c r="D441" s="95" t="s">
        <v>330</v>
      </c>
      <c r="E441" s="95" t="s">
        <v>91</v>
      </c>
      <c r="F441" s="95"/>
      <c r="G441" s="100">
        <v>153.621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126" t="s">
        <v>276</v>
      </c>
      <c r="B442" s="18">
        <v>953</v>
      </c>
      <c r="C442" s="39" t="s">
        <v>21</v>
      </c>
      <c r="D442" s="39" t="s">
        <v>6</v>
      </c>
      <c r="E442" s="39" t="s">
        <v>5</v>
      </c>
      <c r="F442" s="39"/>
      <c r="G442" s="162">
        <f>G443</f>
        <v>4143</v>
      </c>
      <c r="H442" s="32">
        <f aca="true" t="shared" si="73" ref="H442:X442">H443</f>
        <v>0</v>
      </c>
      <c r="I442" s="32">
        <f t="shared" si="73"/>
        <v>0</v>
      </c>
      <c r="J442" s="32">
        <f t="shared" si="73"/>
        <v>0</v>
      </c>
      <c r="K442" s="32">
        <f t="shared" si="73"/>
        <v>0</v>
      </c>
      <c r="L442" s="32">
        <f t="shared" si="73"/>
        <v>0</v>
      </c>
      <c r="M442" s="32">
        <f t="shared" si="73"/>
        <v>0</v>
      </c>
      <c r="N442" s="32">
        <f t="shared" si="73"/>
        <v>0</v>
      </c>
      <c r="O442" s="32">
        <f t="shared" si="73"/>
        <v>0</v>
      </c>
      <c r="P442" s="32">
        <f t="shared" si="73"/>
        <v>0</v>
      </c>
      <c r="Q442" s="32">
        <f t="shared" si="73"/>
        <v>0</v>
      </c>
      <c r="R442" s="32">
        <f t="shared" si="73"/>
        <v>0</v>
      </c>
      <c r="S442" s="32">
        <f t="shared" si="73"/>
        <v>0</v>
      </c>
      <c r="T442" s="32">
        <f t="shared" si="73"/>
        <v>0</v>
      </c>
      <c r="U442" s="32">
        <f t="shared" si="73"/>
        <v>0</v>
      </c>
      <c r="V442" s="32">
        <f t="shared" si="73"/>
        <v>0</v>
      </c>
      <c r="W442" s="32">
        <f t="shared" si="73"/>
        <v>0</v>
      </c>
      <c r="X442" s="67">
        <f t="shared" si="73"/>
        <v>82757.514</v>
      </c>
      <c r="Y442" s="59">
        <f>X442/G442*100</f>
        <v>1997.5262853005067</v>
      </c>
    </row>
    <row r="443" spans="1:25" ht="21.75" customHeight="1" outlineLevel="6" thickBot="1">
      <c r="A443" s="8" t="s">
        <v>365</v>
      </c>
      <c r="B443" s="19">
        <v>953</v>
      </c>
      <c r="C443" s="9" t="s">
        <v>21</v>
      </c>
      <c r="D443" s="9" t="s">
        <v>253</v>
      </c>
      <c r="E443" s="9" t="s">
        <v>5</v>
      </c>
      <c r="F443" s="9"/>
      <c r="G443" s="157">
        <f>G444+G456</f>
        <v>4143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82757.514</v>
      </c>
      <c r="Y443" s="59">
        <f>X443/G443*100</f>
        <v>1997.5262853005067</v>
      </c>
    </row>
    <row r="444" spans="1:25" ht="16.5" outlineLevel="6" thickBot="1">
      <c r="A444" s="104" t="s">
        <v>143</v>
      </c>
      <c r="B444" s="134">
        <v>953</v>
      </c>
      <c r="C444" s="93" t="s">
        <v>21</v>
      </c>
      <c r="D444" s="93" t="s">
        <v>265</v>
      </c>
      <c r="E444" s="93" t="s">
        <v>5</v>
      </c>
      <c r="F444" s="93"/>
      <c r="G444" s="159">
        <f>G445+G448+G451</f>
        <v>3550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4" t="s">
        <v>277</v>
      </c>
      <c r="B445" s="134">
        <v>953</v>
      </c>
      <c r="C445" s="93" t="s">
        <v>21</v>
      </c>
      <c r="D445" s="93" t="s">
        <v>278</v>
      </c>
      <c r="E445" s="93" t="s">
        <v>5</v>
      </c>
      <c r="F445" s="93"/>
      <c r="G445" s="159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5" t="s">
        <v>107</v>
      </c>
      <c r="B446" s="21">
        <v>953</v>
      </c>
      <c r="C446" s="6" t="s">
        <v>21</v>
      </c>
      <c r="D446" s="6" t="s">
        <v>278</v>
      </c>
      <c r="E446" s="6" t="s">
        <v>101</v>
      </c>
      <c r="F446" s="6"/>
      <c r="G446" s="160">
        <f>G447</f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90" t="s">
        <v>109</v>
      </c>
      <c r="B447" s="94">
        <v>953</v>
      </c>
      <c r="C447" s="95" t="s">
        <v>21</v>
      </c>
      <c r="D447" s="95" t="s">
        <v>278</v>
      </c>
      <c r="E447" s="95" t="s">
        <v>103</v>
      </c>
      <c r="F447" s="95"/>
      <c r="G447" s="161"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48" outlineLevel="6" thickBot="1">
      <c r="A448" s="104" t="s">
        <v>279</v>
      </c>
      <c r="B448" s="134">
        <v>953</v>
      </c>
      <c r="C448" s="93" t="s">
        <v>21</v>
      </c>
      <c r="D448" s="93" t="s">
        <v>280</v>
      </c>
      <c r="E448" s="93" t="s">
        <v>5</v>
      </c>
      <c r="F448" s="93"/>
      <c r="G448" s="159">
        <f>G449</f>
        <v>700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129</v>
      </c>
      <c r="B449" s="21">
        <v>953</v>
      </c>
      <c r="C449" s="6" t="s">
        <v>21</v>
      </c>
      <c r="D449" s="6" t="s">
        <v>280</v>
      </c>
      <c r="E449" s="6" t="s">
        <v>128</v>
      </c>
      <c r="F449" s="6"/>
      <c r="G449" s="160">
        <f>G450</f>
        <v>700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48" outlineLevel="6" thickBot="1">
      <c r="A450" s="98" t="s">
        <v>308</v>
      </c>
      <c r="B450" s="136">
        <v>953</v>
      </c>
      <c r="C450" s="95" t="s">
        <v>21</v>
      </c>
      <c r="D450" s="95" t="s">
        <v>280</v>
      </c>
      <c r="E450" s="95" t="s">
        <v>92</v>
      </c>
      <c r="F450" s="95"/>
      <c r="G450" s="161">
        <v>700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116" t="s">
        <v>281</v>
      </c>
      <c r="B451" s="92">
        <v>953</v>
      </c>
      <c r="C451" s="109" t="s">
        <v>21</v>
      </c>
      <c r="D451" s="109" t="s">
        <v>282</v>
      </c>
      <c r="E451" s="109" t="s">
        <v>5</v>
      </c>
      <c r="F451" s="109"/>
      <c r="G451" s="163">
        <f>G452+G455</f>
        <v>2850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5" t="s">
        <v>107</v>
      </c>
      <c r="B452" s="21">
        <v>953</v>
      </c>
      <c r="C452" s="6" t="s">
        <v>21</v>
      </c>
      <c r="D452" s="6" t="s">
        <v>282</v>
      </c>
      <c r="E452" s="6" t="s">
        <v>101</v>
      </c>
      <c r="F452" s="6"/>
      <c r="G452" s="160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90" t="s">
        <v>109</v>
      </c>
      <c r="B453" s="94">
        <v>953</v>
      </c>
      <c r="C453" s="95" t="s">
        <v>21</v>
      </c>
      <c r="D453" s="95" t="s">
        <v>282</v>
      </c>
      <c r="E453" s="95" t="s">
        <v>103</v>
      </c>
      <c r="F453" s="95"/>
      <c r="G453" s="161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129</v>
      </c>
      <c r="B454" s="21">
        <v>953</v>
      </c>
      <c r="C454" s="6" t="s">
        <v>21</v>
      </c>
      <c r="D454" s="6" t="s">
        <v>282</v>
      </c>
      <c r="E454" s="6" t="s">
        <v>128</v>
      </c>
      <c r="F454" s="6"/>
      <c r="G454" s="160">
        <f>G455</f>
        <v>2850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48" outlineLevel="6" thickBot="1">
      <c r="A455" s="101" t="s">
        <v>308</v>
      </c>
      <c r="B455" s="94">
        <v>953</v>
      </c>
      <c r="C455" s="95" t="s">
        <v>21</v>
      </c>
      <c r="D455" s="95" t="s">
        <v>282</v>
      </c>
      <c r="E455" s="95" t="s">
        <v>92</v>
      </c>
      <c r="F455" s="95"/>
      <c r="G455" s="161">
        <v>2850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152" t="s">
        <v>283</v>
      </c>
      <c r="B456" s="92">
        <v>953</v>
      </c>
      <c r="C456" s="93" t="s">
        <v>21</v>
      </c>
      <c r="D456" s="93" t="s">
        <v>284</v>
      </c>
      <c r="E456" s="93" t="s">
        <v>5</v>
      </c>
      <c r="F456" s="93"/>
      <c r="G456" s="159">
        <f>G457</f>
        <v>593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133</v>
      </c>
      <c r="B457" s="21">
        <v>953</v>
      </c>
      <c r="C457" s="6" t="s">
        <v>21</v>
      </c>
      <c r="D457" s="6" t="s">
        <v>304</v>
      </c>
      <c r="E457" s="6" t="s">
        <v>131</v>
      </c>
      <c r="F457" s="6"/>
      <c r="G457" s="160">
        <f>G458</f>
        <v>593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134</v>
      </c>
      <c r="B458" s="94">
        <v>953</v>
      </c>
      <c r="C458" s="95" t="s">
        <v>21</v>
      </c>
      <c r="D458" s="95" t="s">
        <v>304</v>
      </c>
      <c r="E458" s="95" t="s">
        <v>132</v>
      </c>
      <c r="F458" s="95"/>
      <c r="G458" s="161">
        <v>593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6.5" outlineLevel="6" thickBot="1">
      <c r="A459" s="126" t="s">
        <v>35</v>
      </c>
      <c r="B459" s="18">
        <v>953</v>
      </c>
      <c r="C459" s="39" t="s">
        <v>14</v>
      </c>
      <c r="D459" s="39" t="s">
        <v>6</v>
      </c>
      <c r="E459" s="39" t="s">
        <v>5</v>
      </c>
      <c r="F459" s="39"/>
      <c r="G459" s="162">
        <f>G464+G460</f>
        <v>13417.092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114" t="s">
        <v>144</v>
      </c>
      <c r="B460" s="19">
        <v>953</v>
      </c>
      <c r="C460" s="9" t="s">
        <v>14</v>
      </c>
      <c r="D460" s="9" t="s">
        <v>145</v>
      </c>
      <c r="E460" s="9" t="s">
        <v>5</v>
      </c>
      <c r="F460" s="39"/>
      <c r="G460" s="157">
        <f>G461</f>
        <v>6.192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32.25" outlineLevel="6" thickBot="1">
      <c r="A461" s="114" t="s">
        <v>146</v>
      </c>
      <c r="B461" s="19">
        <v>953</v>
      </c>
      <c r="C461" s="11" t="s">
        <v>14</v>
      </c>
      <c r="D461" s="11" t="s">
        <v>147</v>
      </c>
      <c r="E461" s="11" t="s">
        <v>5</v>
      </c>
      <c r="F461" s="39"/>
      <c r="G461" s="157">
        <f>G462</f>
        <v>6.192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96" t="s">
        <v>158</v>
      </c>
      <c r="B462" s="92">
        <v>953</v>
      </c>
      <c r="C462" s="93" t="s">
        <v>14</v>
      </c>
      <c r="D462" s="93" t="s">
        <v>159</v>
      </c>
      <c r="E462" s="93" t="s">
        <v>5</v>
      </c>
      <c r="F462" s="93"/>
      <c r="G462" s="147">
        <f>G463</f>
        <v>6.192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5" t="s">
        <v>118</v>
      </c>
      <c r="B463" s="21">
        <v>953</v>
      </c>
      <c r="C463" s="6" t="s">
        <v>14</v>
      </c>
      <c r="D463" s="6" t="s">
        <v>159</v>
      </c>
      <c r="E463" s="6" t="s">
        <v>346</v>
      </c>
      <c r="F463" s="6"/>
      <c r="G463" s="151">
        <v>6.192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80" t="s">
        <v>363</v>
      </c>
      <c r="B464" s="19">
        <v>953</v>
      </c>
      <c r="C464" s="11" t="s">
        <v>14</v>
      </c>
      <c r="D464" s="11" t="s">
        <v>253</v>
      </c>
      <c r="E464" s="11" t="s">
        <v>5</v>
      </c>
      <c r="F464" s="11"/>
      <c r="G464" s="158">
        <f>G465</f>
        <v>13410.900000000001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0" t="s">
        <v>283</v>
      </c>
      <c r="B465" s="19">
        <v>953</v>
      </c>
      <c r="C465" s="11" t="s">
        <v>14</v>
      </c>
      <c r="D465" s="11" t="s">
        <v>284</v>
      </c>
      <c r="E465" s="11" t="s">
        <v>5</v>
      </c>
      <c r="F465" s="11"/>
      <c r="G465" s="158">
        <f>G466</f>
        <v>13410.900000000001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96" t="s">
        <v>160</v>
      </c>
      <c r="B466" s="92">
        <v>953</v>
      </c>
      <c r="C466" s="93" t="s">
        <v>14</v>
      </c>
      <c r="D466" s="93" t="s">
        <v>285</v>
      </c>
      <c r="E466" s="93" t="s">
        <v>5</v>
      </c>
      <c r="F466" s="93"/>
      <c r="G466" s="159">
        <f>G467+G470+G473</f>
        <v>13410.900000000001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9.5" customHeight="1" outlineLevel="6" thickBot="1">
      <c r="A467" s="5" t="s">
        <v>120</v>
      </c>
      <c r="B467" s="21">
        <v>953</v>
      </c>
      <c r="C467" s="6" t="s">
        <v>14</v>
      </c>
      <c r="D467" s="6" t="s">
        <v>285</v>
      </c>
      <c r="E467" s="6" t="s">
        <v>119</v>
      </c>
      <c r="F467" s="6"/>
      <c r="G467" s="160">
        <f>G468+G469</f>
        <v>11332.45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90" t="s">
        <v>99</v>
      </c>
      <c r="B468" s="94">
        <v>953</v>
      </c>
      <c r="C468" s="95" t="s">
        <v>14</v>
      </c>
      <c r="D468" s="95" t="s">
        <v>285</v>
      </c>
      <c r="E468" s="95" t="s">
        <v>121</v>
      </c>
      <c r="F468" s="95"/>
      <c r="G468" s="161">
        <v>11332.45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100</v>
      </c>
      <c r="B469" s="94">
        <v>953</v>
      </c>
      <c r="C469" s="95" t="s">
        <v>14</v>
      </c>
      <c r="D469" s="95" t="s">
        <v>285</v>
      </c>
      <c r="E469" s="95" t="s">
        <v>122</v>
      </c>
      <c r="F469" s="95"/>
      <c r="G469" s="161">
        <v>0</v>
      </c>
      <c r="H469" s="31">
        <f aca="true" t="shared" si="74" ref="H469:X469">H470+H481</f>
        <v>0</v>
      </c>
      <c r="I469" s="31">
        <f t="shared" si="74"/>
        <v>0</v>
      </c>
      <c r="J469" s="31">
        <f t="shared" si="74"/>
        <v>0</v>
      </c>
      <c r="K469" s="31">
        <f t="shared" si="74"/>
        <v>0</v>
      </c>
      <c r="L469" s="31">
        <f t="shared" si="74"/>
        <v>0</v>
      </c>
      <c r="M469" s="31">
        <f t="shared" si="74"/>
        <v>0</v>
      </c>
      <c r="N469" s="31">
        <f t="shared" si="74"/>
        <v>0</v>
      </c>
      <c r="O469" s="31">
        <f t="shared" si="74"/>
        <v>0</v>
      </c>
      <c r="P469" s="31">
        <f t="shared" si="74"/>
        <v>0</v>
      </c>
      <c r="Q469" s="31">
        <f t="shared" si="74"/>
        <v>0</v>
      </c>
      <c r="R469" s="31">
        <f t="shared" si="74"/>
        <v>0</v>
      </c>
      <c r="S469" s="31">
        <f t="shared" si="74"/>
        <v>0</v>
      </c>
      <c r="T469" s="31">
        <f t="shared" si="74"/>
        <v>0</v>
      </c>
      <c r="U469" s="31">
        <f t="shared" si="74"/>
        <v>0</v>
      </c>
      <c r="V469" s="31">
        <f t="shared" si="74"/>
        <v>0</v>
      </c>
      <c r="W469" s="31">
        <f t="shared" si="74"/>
        <v>0</v>
      </c>
      <c r="X469" s="66">
        <f t="shared" si="74"/>
        <v>12003.04085</v>
      </c>
      <c r="Y469" s="59" t="e">
        <f>X469/G469*100</f>
        <v>#DIV/0!</v>
      </c>
    </row>
    <row r="470" spans="1:25" ht="32.25" outlineLevel="6" thickBot="1">
      <c r="A470" s="5" t="s">
        <v>107</v>
      </c>
      <c r="B470" s="21">
        <v>953</v>
      </c>
      <c r="C470" s="6" t="s">
        <v>14</v>
      </c>
      <c r="D470" s="6" t="s">
        <v>285</v>
      </c>
      <c r="E470" s="6" t="s">
        <v>101</v>
      </c>
      <c r="F470" s="6"/>
      <c r="G470" s="160">
        <f>G471+G472</f>
        <v>2002.45</v>
      </c>
      <c r="H470" s="32">
        <f aca="true" t="shared" si="75" ref="H470:X471">H471</f>
        <v>0</v>
      </c>
      <c r="I470" s="32">
        <f t="shared" si="75"/>
        <v>0</v>
      </c>
      <c r="J470" s="32">
        <f t="shared" si="75"/>
        <v>0</v>
      </c>
      <c r="K470" s="32">
        <f t="shared" si="75"/>
        <v>0</v>
      </c>
      <c r="L470" s="32">
        <f t="shared" si="75"/>
        <v>0</v>
      </c>
      <c r="M470" s="32">
        <f t="shared" si="75"/>
        <v>0</v>
      </c>
      <c r="N470" s="32">
        <f t="shared" si="75"/>
        <v>0</v>
      </c>
      <c r="O470" s="32">
        <f t="shared" si="75"/>
        <v>0</v>
      </c>
      <c r="P470" s="32">
        <f t="shared" si="75"/>
        <v>0</v>
      </c>
      <c r="Q470" s="32">
        <f t="shared" si="75"/>
        <v>0</v>
      </c>
      <c r="R470" s="32">
        <f t="shared" si="75"/>
        <v>0</v>
      </c>
      <c r="S470" s="32">
        <f t="shared" si="75"/>
        <v>0</v>
      </c>
      <c r="T470" s="32">
        <f t="shared" si="75"/>
        <v>0</v>
      </c>
      <c r="U470" s="32">
        <f t="shared" si="75"/>
        <v>0</v>
      </c>
      <c r="V470" s="32">
        <f t="shared" si="75"/>
        <v>0</v>
      </c>
      <c r="W470" s="32">
        <f t="shared" si="75"/>
        <v>0</v>
      </c>
      <c r="X470" s="67">
        <f t="shared" si="75"/>
        <v>12003.04085</v>
      </c>
      <c r="Y470" s="59">
        <f>X470/G470*100</f>
        <v>599.4177557492071</v>
      </c>
    </row>
    <row r="471" spans="1:25" ht="32.25" outlineLevel="6" thickBot="1">
      <c r="A471" s="90" t="s">
        <v>108</v>
      </c>
      <c r="B471" s="94">
        <v>953</v>
      </c>
      <c r="C471" s="95" t="s">
        <v>14</v>
      </c>
      <c r="D471" s="95" t="s">
        <v>285</v>
      </c>
      <c r="E471" s="95" t="s">
        <v>102</v>
      </c>
      <c r="F471" s="95"/>
      <c r="G471" s="161">
        <v>0</v>
      </c>
      <c r="H471" s="34">
        <f t="shared" si="75"/>
        <v>0</v>
      </c>
      <c r="I471" s="34">
        <f t="shared" si="75"/>
        <v>0</v>
      </c>
      <c r="J471" s="34">
        <f t="shared" si="75"/>
        <v>0</v>
      </c>
      <c r="K471" s="34">
        <f t="shared" si="75"/>
        <v>0</v>
      </c>
      <c r="L471" s="34">
        <f t="shared" si="75"/>
        <v>0</v>
      </c>
      <c r="M471" s="34">
        <f t="shared" si="75"/>
        <v>0</v>
      </c>
      <c r="N471" s="34">
        <f t="shared" si="75"/>
        <v>0</v>
      </c>
      <c r="O471" s="34">
        <f t="shared" si="75"/>
        <v>0</v>
      </c>
      <c r="P471" s="34">
        <f t="shared" si="75"/>
        <v>0</v>
      </c>
      <c r="Q471" s="34">
        <f t="shared" si="75"/>
        <v>0</v>
      </c>
      <c r="R471" s="34">
        <f t="shared" si="75"/>
        <v>0</v>
      </c>
      <c r="S471" s="34">
        <f t="shared" si="75"/>
        <v>0</v>
      </c>
      <c r="T471" s="34">
        <f t="shared" si="75"/>
        <v>0</v>
      </c>
      <c r="U471" s="34">
        <f t="shared" si="75"/>
        <v>0</v>
      </c>
      <c r="V471" s="34">
        <f t="shared" si="75"/>
        <v>0</v>
      </c>
      <c r="W471" s="34">
        <f t="shared" si="75"/>
        <v>0</v>
      </c>
      <c r="X471" s="68">
        <f t="shared" si="75"/>
        <v>12003.04085</v>
      </c>
      <c r="Y471" s="59" t="e">
        <f>X471/G471*100</f>
        <v>#DIV/0!</v>
      </c>
    </row>
    <row r="472" spans="1:25" ht="32.25" outlineLevel="6" thickBot="1">
      <c r="A472" s="90" t="s">
        <v>109</v>
      </c>
      <c r="B472" s="94">
        <v>953</v>
      </c>
      <c r="C472" s="95" t="s">
        <v>14</v>
      </c>
      <c r="D472" s="95" t="s">
        <v>285</v>
      </c>
      <c r="E472" s="95" t="s">
        <v>103</v>
      </c>
      <c r="F472" s="95"/>
      <c r="G472" s="161">
        <v>2002.45</v>
      </c>
      <c r="H472" s="2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44"/>
      <c r="X472" s="65">
        <v>12003.04085</v>
      </c>
      <c r="Y472" s="59">
        <f>X472/G472*100</f>
        <v>599.4177557492071</v>
      </c>
    </row>
    <row r="473" spans="1:25" ht="16.5" outlineLevel="6" thickBot="1">
      <c r="A473" s="5" t="s">
        <v>110</v>
      </c>
      <c r="B473" s="21">
        <v>953</v>
      </c>
      <c r="C473" s="6" t="s">
        <v>14</v>
      </c>
      <c r="D473" s="6" t="s">
        <v>285</v>
      </c>
      <c r="E473" s="6" t="s">
        <v>104</v>
      </c>
      <c r="F473" s="6"/>
      <c r="G473" s="160">
        <f>G474+G475</f>
        <v>76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90" t="s">
        <v>111</v>
      </c>
      <c r="B474" s="94">
        <v>953</v>
      </c>
      <c r="C474" s="95" t="s">
        <v>14</v>
      </c>
      <c r="D474" s="95" t="s">
        <v>285</v>
      </c>
      <c r="E474" s="95" t="s">
        <v>105</v>
      </c>
      <c r="F474" s="95"/>
      <c r="G474" s="161">
        <v>3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90" t="s">
        <v>112</v>
      </c>
      <c r="B475" s="94">
        <v>953</v>
      </c>
      <c r="C475" s="95" t="s">
        <v>14</v>
      </c>
      <c r="D475" s="95" t="s">
        <v>285</v>
      </c>
      <c r="E475" s="95" t="s">
        <v>106</v>
      </c>
      <c r="F475" s="95"/>
      <c r="G475" s="161">
        <v>73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9.5" outlineLevel="6" thickBot="1">
      <c r="A476" s="110" t="s">
        <v>47</v>
      </c>
      <c r="B476" s="18">
        <v>953</v>
      </c>
      <c r="C476" s="14" t="s">
        <v>46</v>
      </c>
      <c r="D476" s="14" t="s">
        <v>6</v>
      </c>
      <c r="E476" s="14" t="s">
        <v>5</v>
      </c>
      <c r="F476" s="14"/>
      <c r="G476" s="156">
        <f>G478</f>
        <v>2433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16.5" outlineLevel="6" thickBot="1">
      <c r="A477" s="126" t="s">
        <v>41</v>
      </c>
      <c r="B477" s="18">
        <v>953</v>
      </c>
      <c r="C477" s="39" t="s">
        <v>22</v>
      </c>
      <c r="D477" s="39" t="s">
        <v>6</v>
      </c>
      <c r="E477" s="39" t="s">
        <v>5</v>
      </c>
      <c r="F477" s="39"/>
      <c r="G477" s="162">
        <f>G478</f>
        <v>2433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114" t="s">
        <v>144</v>
      </c>
      <c r="B478" s="19">
        <v>953</v>
      </c>
      <c r="C478" s="9" t="s">
        <v>22</v>
      </c>
      <c r="D478" s="9" t="s">
        <v>145</v>
      </c>
      <c r="E478" s="9" t="s">
        <v>5</v>
      </c>
      <c r="F478" s="9"/>
      <c r="G478" s="157">
        <f>G479</f>
        <v>2433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114" t="s">
        <v>146</v>
      </c>
      <c r="B479" s="19">
        <v>953</v>
      </c>
      <c r="C479" s="11" t="s">
        <v>22</v>
      </c>
      <c r="D479" s="11" t="s">
        <v>147</v>
      </c>
      <c r="E479" s="11" t="s">
        <v>5</v>
      </c>
      <c r="F479" s="11"/>
      <c r="G479" s="158">
        <f>G480</f>
        <v>2433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63.75" outlineLevel="6" thickBot="1">
      <c r="A480" s="116" t="s">
        <v>286</v>
      </c>
      <c r="B480" s="92">
        <v>953</v>
      </c>
      <c r="C480" s="93" t="s">
        <v>22</v>
      </c>
      <c r="D480" s="93" t="s">
        <v>287</v>
      </c>
      <c r="E480" s="93" t="s">
        <v>5</v>
      </c>
      <c r="F480" s="93"/>
      <c r="G480" s="159">
        <f>G481</f>
        <v>2433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5" t="s">
        <v>133</v>
      </c>
      <c r="B481" s="21">
        <v>953</v>
      </c>
      <c r="C481" s="6" t="s">
        <v>22</v>
      </c>
      <c r="D481" s="6" t="s">
        <v>287</v>
      </c>
      <c r="E481" s="6" t="s">
        <v>131</v>
      </c>
      <c r="F481" s="6"/>
      <c r="G481" s="160">
        <f>G482</f>
        <v>2433</v>
      </c>
      <c r="H481" s="32">
        <f aca="true" t="shared" si="76" ref="H481:X481">H482</f>
        <v>0</v>
      </c>
      <c r="I481" s="32">
        <f t="shared" si="76"/>
        <v>0</v>
      </c>
      <c r="J481" s="32">
        <f t="shared" si="76"/>
        <v>0</v>
      </c>
      <c r="K481" s="32">
        <f t="shared" si="76"/>
        <v>0</v>
      </c>
      <c r="L481" s="32">
        <f t="shared" si="76"/>
        <v>0</v>
      </c>
      <c r="M481" s="32">
        <f t="shared" si="76"/>
        <v>0</v>
      </c>
      <c r="N481" s="32">
        <f t="shared" si="76"/>
        <v>0</v>
      </c>
      <c r="O481" s="32">
        <f t="shared" si="76"/>
        <v>0</v>
      </c>
      <c r="P481" s="32">
        <f t="shared" si="76"/>
        <v>0</v>
      </c>
      <c r="Q481" s="32">
        <f t="shared" si="76"/>
        <v>0</v>
      </c>
      <c r="R481" s="32">
        <f t="shared" si="76"/>
        <v>0</v>
      </c>
      <c r="S481" s="32">
        <f t="shared" si="76"/>
        <v>0</v>
      </c>
      <c r="T481" s="32">
        <f t="shared" si="76"/>
        <v>0</v>
      </c>
      <c r="U481" s="32">
        <f t="shared" si="76"/>
        <v>0</v>
      </c>
      <c r="V481" s="32">
        <f t="shared" si="76"/>
        <v>0</v>
      </c>
      <c r="W481" s="32">
        <f t="shared" si="76"/>
        <v>0</v>
      </c>
      <c r="X481" s="67">
        <f t="shared" si="76"/>
        <v>0</v>
      </c>
      <c r="Y481" s="59">
        <v>0</v>
      </c>
    </row>
    <row r="482" spans="1:25" ht="31.5" outlineLevel="6">
      <c r="A482" s="90" t="s">
        <v>134</v>
      </c>
      <c r="B482" s="94">
        <v>953</v>
      </c>
      <c r="C482" s="95" t="s">
        <v>22</v>
      </c>
      <c r="D482" s="95" t="s">
        <v>287</v>
      </c>
      <c r="E482" s="95" t="s">
        <v>132</v>
      </c>
      <c r="F482" s="95"/>
      <c r="G482" s="161">
        <v>2433</v>
      </c>
      <c r="H482" s="26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44"/>
      <c r="X482" s="65">
        <v>0</v>
      </c>
      <c r="Y482" s="59">
        <v>0</v>
      </c>
    </row>
    <row r="483" spans="1:25" ht="18.75">
      <c r="A483" s="48" t="s">
        <v>23</v>
      </c>
      <c r="B483" s="48"/>
      <c r="C483" s="48"/>
      <c r="D483" s="48"/>
      <c r="E483" s="48"/>
      <c r="F483" s="48"/>
      <c r="G483" s="149">
        <f>G366+G15</f>
        <v>561256.4230000001</v>
      </c>
      <c r="H483" s="38" t="e">
        <f>#REF!+#REF!+H366+H15</f>
        <v>#REF!</v>
      </c>
      <c r="I483" s="38" t="e">
        <f>#REF!+#REF!+I366+I15</f>
        <v>#REF!</v>
      </c>
      <c r="J483" s="38" t="e">
        <f>#REF!+#REF!+J366+J15</f>
        <v>#REF!</v>
      </c>
      <c r="K483" s="38" t="e">
        <f>#REF!+#REF!+K366+K15</f>
        <v>#REF!</v>
      </c>
      <c r="L483" s="38" t="e">
        <f>#REF!+#REF!+L366+L15</f>
        <v>#REF!</v>
      </c>
      <c r="M483" s="38" t="e">
        <f>#REF!+#REF!+M366+M15</f>
        <v>#REF!</v>
      </c>
      <c r="N483" s="38" t="e">
        <f>#REF!+#REF!+N366+N15</f>
        <v>#REF!</v>
      </c>
      <c r="O483" s="38" t="e">
        <f>#REF!+#REF!+O366+O15</f>
        <v>#REF!</v>
      </c>
      <c r="P483" s="38" t="e">
        <f>#REF!+#REF!+P366+P15</f>
        <v>#REF!</v>
      </c>
      <c r="Q483" s="38" t="e">
        <f>#REF!+#REF!+Q366+Q15</f>
        <v>#REF!</v>
      </c>
      <c r="R483" s="38" t="e">
        <f>#REF!+#REF!+R366+R15</f>
        <v>#REF!</v>
      </c>
      <c r="S483" s="38" t="e">
        <f>#REF!+#REF!+S366+S15</f>
        <v>#REF!</v>
      </c>
      <c r="T483" s="38" t="e">
        <f>#REF!+#REF!+T366+T15</f>
        <v>#REF!</v>
      </c>
      <c r="U483" s="38" t="e">
        <f>#REF!+#REF!+U366+U15</f>
        <v>#REF!</v>
      </c>
      <c r="V483" s="38" t="e">
        <f>#REF!+#REF!+V366+V15</f>
        <v>#REF!</v>
      </c>
      <c r="W483" s="38" t="e">
        <f>#REF!+#REF!+W366+W15</f>
        <v>#REF!</v>
      </c>
      <c r="X483" s="76" t="e">
        <f>#REF!+#REF!+X366+X15</f>
        <v>#REF!</v>
      </c>
      <c r="Y483" s="56" t="e">
        <f>X483/G483*100</f>
        <v>#REF!</v>
      </c>
    </row>
    <row r="484" spans="1:23" ht="15.75">
      <c r="A484" s="1"/>
      <c r="B484" s="2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2015-08-26T23:26:48Z</dcterms:modified>
  <cp:category/>
  <cp:version/>
  <cp:contentType/>
  <cp:contentStatus/>
</cp:coreProperties>
</file>